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server1\Podaci\Knjigovodstvo\PRORAČUN\OPĆINA BREZNICA\2026\FINA IZVJEŠTAJI\1-6\"/>
    </mc:Choice>
  </mc:AlternateContent>
  <xr:revisionPtr revIDLastSave="0" documentId="13_ncr:1_{F7D8A176-C8DF-4B60-A698-4F0CBE179180}" xr6:coauthVersionLast="47" xr6:coauthVersionMax="47" xr10:uidLastSave="{00000000-0000-0000-0000-000000000000}"/>
  <bookViews>
    <workbookView xWindow="-120" yWindow="-120" windowWidth="29040" windowHeight="175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51" i="8" s="1"/>
  <c r="D45" i="8" s="1"/>
  <c r="D62" i="8"/>
  <c r="D57" i="8"/>
  <c r="D52" i="8"/>
  <c r="D46" i="8"/>
  <c r="D37" i="8"/>
  <c r="D25" i="8" s="1"/>
  <c r="D27" i="8"/>
  <c r="D18" i="8"/>
  <c r="D8" i="8"/>
  <c r="D6" i="8" s="1"/>
  <c r="D44" i="8" s="1"/>
  <c r="I39" i="3" s="1"/>
  <c r="E44" i="7"/>
  <c r="D44" i="7"/>
  <c r="D38" i="7" s="1"/>
  <c r="E39" i="7"/>
  <c r="E38" i="7" s="1"/>
  <c r="I35" i="3" s="1"/>
  <c r="D39" i="7"/>
  <c r="E30" i="7"/>
  <c r="D30" i="7"/>
  <c r="E23" i="7"/>
  <c r="D23" i="7"/>
  <c r="D22" i="7" s="1"/>
  <c r="H34" i="3" s="1"/>
  <c r="E22" i="7"/>
  <c r="E14" i="7"/>
  <c r="E6" i="7" s="1"/>
  <c r="E5" i="7" s="1"/>
  <c r="I33" i="3" s="1"/>
  <c r="D14" i="7"/>
  <c r="E7" i="7"/>
  <c r="D7" i="7"/>
  <c r="D6" i="7"/>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D273" i="5" s="1"/>
  <c r="F273" i="5" s="1"/>
  <c r="F275" i="5"/>
  <c r="F274" i="5"/>
  <c r="F272" i="5"/>
  <c r="F271" i="5"/>
  <c r="F270" i="5"/>
  <c r="F269" i="5"/>
  <c r="F268" i="5"/>
  <c r="F267" i="5"/>
  <c r="F266" i="5"/>
  <c r="F265" i="5"/>
  <c r="F264" i="5"/>
  <c r="F263" i="5"/>
  <c r="E263" i="5"/>
  <c r="D263" i="5"/>
  <c r="F262" i="5"/>
  <c r="F261" i="5"/>
  <c r="F260" i="5"/>
  <c r="E259" i="5"/>
  <c r="D259" i="5"/>
  <c r="D254"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218" i="5"/>
  <c r="F218" i="5" s="1"/>
  <c r="F217" i="5"/>
  <c r="F216" i="5"/>
  <c r="F215" i="5"/>
  <c r="F214" i="5"/>
  <c r="F213" i="5"/>
  <c r="F212" i="5"/>
  <c r="F211" i="5"/>
  <c r="F210" i="5"/>
  <c r="E210" i="5"/>
  <c r="D210" i="5"/>
  <c r="F209" i="5"/>
  <c r="F208" i="5"/>
  <c r="F207" i="5"/>
  <c r="F206" i="5"/>
  <c r="F205" i="5"/>
  <c r="F204" i="5"/>
  <c r="E203" i="5"/>
  <c r="E202" i="5" s="1"/>
  <c r="D203" i="5"/>
  <c r="F201" i="5"/>
  <c r="F200" i="5"/>
  <c r="F199" i="5"/>
  <c r="F198" i="5"/>
  <c r="F197" i="5"/>
  <c r="F196" i="5"/>
  <c r="E196" i="5"/>
  <c r="D196" i="5"/>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E119" i="5" s="1"/>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s="1"/>
  <c r="F88" i="5"/>
  <c r="E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8" i="4" s="1"/>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7" i="4" s="1"/>
  <c r="F606" i="4"/>
  <c r="F605" i="4"/>
  <c r="F604" i="4"/>
  <c r="F603" i="4"/>
  <c r="E603" i="4"/>
  <c r="D603" i="4"/>
  <c r="F602" i="4"/>
  <c r="F601" i="4"/>
  <c r="F600" i="4"/>
  <c r="F599" i="4"/>
  <c r="E598" i="4"/>
  <c r="D598" i="4"/>
  <c r="F598" i="4" s="1"/>
  <c r="D597" i="4"/>
  <c r="F597"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28" i="4"/>
  <c r="F428" i="4" s="1"/>
  <c r="D428" i="4"/>
  <c r="E427" i="4"/>
  <c r="E648" i="4" s="1"/>
  <c r="D427" i="4"/>
  <c r="F427" i="4" s="1"/>
  <c r="E426" i="4"/>
  <c r="E647" i="4" s="1"/>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6" i="4" s="1"/>
  <c r="F365" i="4"/>
  <c r="F364" i="4"/>
  <c r="F363" i="4"/>
  <c r="E362" i="4"/>
  <c r="F362" i="4" s="1"/>
  <c r="D362" i="4"/>
  <c r="E361" i="4"/>
  <c r="D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E297" i="4"/>
  <c r="D297" i="4"/>
  <c r="F297" i="4" s="1"/>
  <c r="F296" i="4"/>
  <c r="F295" i="4"/>
  <c r="F294" i="4"/>
  <c r="F293" i="4"/>
  <c r="F292" i="4"/>
  <c r="F291" i="4"/>
  <c r="F290" i="4"/>
  <c r="E289" i="4"/>
  <c r="F289" i="4" s="1"/>
  <c r="D289" i="4"/>
  <c r="F288" i="4"/>
  <c r="F287" i="4"/>
  <c r="F286" i="4"/>
  <c r="F285" i="4"/>
  <c r="F284" i="4"/>
  <c r="F283" i="4"/>
  <c r="E283" i="4"/>
  <c r="E273" i="4" s="1"/>
  <c r="D283" i="4"/>
  <c r="F282" i="4"/>
  <c r="F281" i="4"/>
  <c r="F280" i="4"/>
  <c r="F279" i="4"/>
  <c r="E278" i="4"/>
  <c r="D278" i="4"/>
  <c r="F278" i="4" s="1"/>
  <c r="F277" i="4"/>
  <c r="F276" i="4"/>
  <c r="F275" i="4"/>
  <c r="F274" i="4"/>
  <c r="E274" i="4"/>
  <c r="D274" i="4"/>
  <c r="D273" i="4" s="1"/>
  <c r="F273" i="4" s="1"/>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E230" i="4"/>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E164" i="4" s="1"/>
  <c r="D178" i="4"/>
  <c r="F177" i="4"/>
  <c r="F176" i="4"/>
  <c r="F175" i="4"/>
  <c r="F174" i="4"/>
  <c r="F173" i="4"/>
  <c r="F172" i="4"/>
  <c r="F171" i="4"/>
  <c r="F170" i="4"/>
  <c r="E170" i="4"/>
  <c r="D170" i="4"/>
  <c r="F169" i="4"/>
  <c r="F168" i="4"/>
  <c r="F167" i="4"/>
  <c r="F166" i="4"/>
  <c r="F165" i="4"/>
  <c r="E165" i="4"/>
  <c r="D165" i="4"/>
  <c r="D164" i="4"/>
  <c r="F164" i="4" s="1"/>
  <c r="F163" i="4"/>
  <c r="F162" i="4"/>
  <c r="F161" i="4"/>
  <c r="F160" i="4"/>
  <c r="E160" i="4"/>
  <c r="D160" i="4"/>
  <c r="F159" i="4"/>
  <c r="F158" i="4"/>
  <c r="F157" i="4"/>
  <c r="F156" i="4"/>
  <c r="F155" i="4"/>
  <c r="F154" i="4"/>
  <c r="E154" i="4"/>
  <c r="D154" i="4"/>
  <c r="D153" i="4" s="1"/>
  <c r="F153" i="4"/>
  <c r="E153" i="4"/>
  <c r="F151" i="4"/>
  <c r="F150" i="4"/>
  <c r="F149" i="4"/>
  <c r="F148" i="4"/>
  <c r="F147" i="4"/>
  <c r="F146" i="4"/>
  <c r="F145" i="4"/>
  <c r="F144" i="4"/>
  <c r="F143" i="4"/>
  <c r="F142" i="4"/>
  <c r="E141" i="4"/>
  <c r="D141" i="4"/>
  <c r="F141" i="4" s="1"/>
  <c r="E140" i="4"/>
  <c r="F139" i="4"/>
  <c r="F138" i="4"/>
  <c r="F137" i="4"/>
  <c r="F136" i="4"/>
  <c r="E135" i="4"/>
  <c r="E134" i="4" s="1"/>
  <c r="D135" i="4"/>
  <c r="F135" i="4" s="1"/>
  <c r="F133" i="4"/>
  <c r="F132" i="4"/>
  <c r="F131" i="4"/>
  <c r="F130" i="4"/>
  <c r="F129" i="4"/>
  <c r="E129" i="4"/>
  <c r="D129" i="4"/>
  <c r="F128" i="4"/>
  <c r="F127" i="4"/>
  <c r="F126" i="4"/>
  <c r="E126" i="4"/>
  <c r="D126" i="4"/>
  <c r="D125" i="4" s="1"/>
  <c r="F125" i="4"/>
  <c r="E125" i="4"/>
  <c r="F124" i="4"/>
  <c r="F123" i="4"/>
  <c r="F122" i="4"/>
  <c r="F121" i="4"/>
  <c r="E120" i="4"/>
  <c r="D120" i="4"/>
  <c r="F120" i="4" s="1"/>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E82" i="4" s="1"/>
  <c r="F82" i="4" s="1"/>
  <c r="D83" i="4"/>
  <c r="D82" i="4"/>
  <c r="F81" i="4"/>
  <c r="F80" i="4"/>
  <c r="F79" i="4"/>
  <c r="F78" i="4"/>
  <c r="E77" i="4"/>
  <c r="D77" i="4"/>
  <c r="F77" i="4" s="1"/>
  <c r="F76" i="4"/>
  <c r="F75" i="4"/>
  <c r="E74" i="4"/>
  <c r="D74" i="4"/>
  <c r="F73" i="4"/>
  <c r="F72" i="4"/>
  <c r="F71" i="4"/>
  <c r="E71" i="4"/>
  <c r="D71" i="4"/>
  <c r="F70" i="4"/>
  <c r="F69" i="4"/>
  <c r="F68" i="4"/>
  <c r="E68" i="4"/>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E49" i="4"/>
  <c r="F48" i="4"/>
  <c r="F47" i="4"/>
  <c r="F46" i="4"/>
  <c r="F45" i="4"/>
  <c r="E44" i="4"/>
  <c r="E43" i="4" s="1"/>
  <c r="D39" i="1" s="1"/>
  <c r="D44" i="4"/>
  <c r="F44" i="4" s="1"/>
  <c r="D43" i="4"/>
  <c r="F43" i="4" s="1"/>
  <c r="F42" i="4"/>
  <c r="F41" i="4"/>
  <c r="F40" i="4"/>
  <c r="F39" i="4"/>
  <c r="E39" i="4"/>
  <c r="E7" i="4"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I41" i="3"/>
  <c r="G41" i="3"/>
  <c r="B41" i="3"/>
  <c r="I40" i="3"/>
  <c r="G40" i="3"/>
  <c r="B40" i="3"/>
  <c r="G39" i="3"/>
  <c r="B39" i="3"/>
  <c r="H38" i="3"/>
  <c r="G38" i="3"/>
  <c r="B38" i="3"/>
  <c r="I36" i="3"/>
  <c r="H36" i="3"/>
  <c r="G36" i="3"/>
  <c r="B36" i="3"/>
  <c r="H35" i="3"/>
  <c r="G35" i="3"/>
  <c r="B35" i="3"/>
  <c r="I34" i="3"/>
  <c r="G34" i="3"/>
  <c r="B34"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H1685" i="1"/>
  <c r="C1685" i="1"/>
  <c r="G1685" i="1" s="1"/>
  <c r="H1684" i="1"/>
  <c r="C1684" i="1"/>
  <c r="G1684" i="1" s="1"/>
  <c r="H1683" i="1"/>
  <c r="G1683" i="1"/>
  <c r="C1683" i="1"/>
  <c r="G1682" i="1"/>
  <c r="C1682" i="1"/>
  <c r="H1682" i="1" s="1"/>
  <c r="C1681" i="1"/>
  <c r="H1680" i="1"/>
  <c r="G1680" i="1"/>
  <c r="C1680" i="1"/>
  <c r="H1679" i="1"/>
  <c r="G1679" i="1"/>
  <c r="C1679" i="1"/>
  <c r="G1678" i="1"/>
  <c r="C1678" i="1"/>
  <c r="H1678" i="1" s="1"/>
  <c r="C1677" i="1"/>
  <c r="C1676" i="1"/>
  <c r="C1675" i="1"/>
  <c r="C1674" i="1"/>
  <c r="H1674" i="1" s="1"/>
  <c r="G1673" i="1"/>
  <c r="C1673" i="1"/>
  <c r="H1673" i="1" s="1"/>
  <c r="H1672" i="1"/>
  <c r="G1672" i="1"/>
  <c r="C1672" i="1"/>
  <c r="H1671" i="1"/>
  <c r="G1671" i="1"/>
  <c r="C1671" i="1"/>
  <c r="H1670" i="1"/>
  <c r="C1670" i="1"/>
  <c r="G1670" i="1" s="1"/>
  <c r="H1669" i="1"/>
  <c r="C1669" i="1"/>
  <c r="G1669" i="1" s="1"/>
  <c r="H1668" i="1"/>
  <c r="C1668" i="1"/>
  <c r="G1668" i="1" s="1"/>
  <c r="H1667" i="1"/>
  <c r="G1667" i="1"/>
  <c r="C1667" i="1"/>
  <c r="H1666" i="1"/>
  <c r="G1666" i="1"/>
  <c r="C1666" i="1"/>
  <c r="G1665" i="1"/>
  <c r="C1665" i="1"/>
  <c r="H1665" i="1" s="1"/>
  <c r="H1664" i="1"/>
  <c r="G1664" i="1"/>
  <c r="C1664" i="1"/>
  <c r="H1663" i="1"/>
  <c r="G1663" i="1"/>
  <c r="C1663" i="1"/>
  <c r="H1662" i="1"/>
  <c r="C1662" i="1"/>
  <c r="G1662" i="1" s="1"/>
  <c r="C1661" i="1"/>
  <c r="G1661" i="1" s="1"/>
  <c r="H1660" i="1"/>
  <c r="C1660" i="1"/>
  <c r="G1660" i="1" s="1"/>
  <c r="H1659" i="1"/>
  <c r="C1659" i="1"/>
  <c r="G1659" i="1" s="1"/>
  <c r="H1658" i="1"/>
  <c r="C1658" i="1"/>
  <c r="G1658" i="1" s="1"/>
  <c r="G1657" i="1"/>
  <c r="C1657" i="1"/>
  <c r="H1657" i="1" s="1"/>
  <c r="H1656" i="1"/>
  <c r="C1656" i="1"/>
  <c r="G1656" i="1" s="1"/>
  <c r="H1655" i="1"/>
  <c r="G1655" i="1"/>
  <c r="C1655" i="1"/>
  <c r="C1654" i="1"/>
  <c r="C1653" i="1"/>
  <c r="C1652" i="1"/>
  <c r="H1651" i="1"/>
  <c r="C1651" i="1"/>
  <c r="G1651" i="1" s="1"/>
  <c r="C1650" i="1"/>
  <c r="C1649" i="1"/>
  <c r="C1648" i="1"/>
  <c r="H1647" i="1"/>
  <c r="G1647" i="1"/>
  <c r="C1647" i="1"/>
  <c r="G1646" i="1"/>
  <c r="C1646" i="1"/>
  <c r="H1646" i="1" s="1"/>
  <c r="G1645" i="1"/>
  <c r="C1645" i="1"/>
  <c r="H1645" i="1" s="1"/>
  <c r="C1644" i="1"/>
  <c r="G1643" i="1"/>
  <c r="C1643" i="1"/>
  <c r="H1643" i="1" s="1"/>
  <c r="G1642" i="1"/>
  <c r="C1642" i="1"/>
  <c r="H1642" i="1" s="1"/>
  <c r="C1641" i="1"/>
  <c r="G1640" i="1"/>
  <c r="C1640" i="1"/>
  <c r="H1640" i="1" s="1"/>
  <c r="H1639" i="1"/>
  <c r="G1639" i="1"/>
  <c r="C1639" i="1"/>
  <c r="H1638" i="1"/>
  <c r="G1638" i="1"/>
  <c r="C1638" i="1"/>
  <c r="H1637" i="1"/>
  <c r="G1637" i="1"/>
  <c r="C1637" i="1"/>
  <c r="H1636" i="1"/>
  <c r="C1636" i="1"/>
  <c r="G1636" i="1" s="1"/>
  <c r="H1635" i="1"/>
  <c r="G1635" i="1"/>
  <c r="C1635" i="1"/>
  <c r="H1634" i="1"/>
  <c r="G1634" i="1"/>
  <c r="C1634" i="1"/>
  <c r="G1633" i="1"/>
  <c r="C1633" i="1"/>
  <c r="H1633" i="1" s="1"/>
  <c r="H1632" i="1"/>
  <c r="G1632" i="1"/>
  <c r="C1632" i="1"/>
  <c r="H1631" i="1"/>
  <c r="G1631" i="1"/>
  <c r="C1631" i="1"/>
  <c r="H1630" i="1"/>
  <c r="C1630" i="1"/>
  <c r="G1630" i="1" s="1"/>
  <c r="C1629" i="1"/>
  <c r="G1629" i="1" s="1"/>
  <c r="H1628" i="1"/>
  <c r="C1628" i="1"/>
  <c r="G1628" i="1" s="1"/>
  <c r="H1627" i="1"/>
  <c r="C1627" i="1"/>
  <c r="G1627" i="1" s="1"/>
  <c r="H1626" i="1"/>
  <c r="C1626" i="1"/>
  <c r="G1626" i="1" s="1"/>
  <c r="G1625" i="1"/>
  <c r="C1625" i="1"/>
  <c r="H1625" i="1" s="1"/>
  <c r="H1624" i="1"/>
  <c r="C1624" i="1"/>
  <c r="G1624" i="1" s="1"/>
  <c r="H1623" i="1"/>
  <c r="G1623" i="1"/>
  <c r="C1623" i="1"/>
  <c r="H1622" i="1"/>
  <c r="C1622" i="1"/>
  <c r="G1622" i="1" s="1"/>
  <c r="C1621" i="1"/>
  <c r="C1620" i="1"/>
  <c r="H1619" i="1"/>
  <c r="C1619" i="1"/>
  <c r="G1619" i="1" s="1"/>
  <c r="C1618" i="1"/>
  <c r="C1617" i="1"/>
  <c r="H1616" i="1"/>
  <c r="C1616" i="1"/>
  <c r="G1616" i="1" s="1"/>
  <c r="H1615" i="1"/>
  <c r="G1615" i="1"/>
  <c r="C1615" i="1"/>
  <c r="C1614" i="1"/>
  <c r="G1613" i="1"/>
  <c r="C1613" i="1"/>
  <c r="H1613" i="1" s="1"/>
  <c r="C1612" i="1"/>
  <c r="G1611" i="1"/>
  <c r="C1611" i="1"/>
  <c r="H1611" i="1" s="1"/>
  <c r="G1610" i="1"/>
  <c r="C1610" i="1"/>
  <c r="H1610" i="1" s="1"/>
  <c r="C1609" i="1"/>
  <c r="G1608" i="1"/>
  <c r="C1608" i="1"/>
  <c r="H1608" i="1" s="1"/>
  <c r="H1607" i="1"/>
  <c r="G1607" i="1"/>
  <c r="C1607" i="1"/>
  <c r="H1606" i="1"/>
  <c r="G1606" i="1"/>
  <c r="C1606" i="1"/>
  <c r="H1605" i="1"/>
  <c r="G1605" i="1"/>
  <c r="C1605" i="1"/>
  <c r="H1604" i="1"/>
  <c r="C1604" i="1"/>
  <c r="G1604" i="1" s="1"/>
  <c r="H1603" i="1"/>
  <c r="G1603" i="1"/>
  <c r="C1603" i="1"/>
  <c r="H1602" i="1"/>
  <c r="G1602" i="1"/>
  <c r="C1602" i="1"/>
  <c r="G1601" i="1"/>
  <c r="C1601" i="1"/>
  <c r="H1601" i="1" s="1"/>
  <c r="H1600" i="1"/>
  <c r="G1600" i="1"/>
  <c r="C1600" i="1"/>
  <c r="H1599" i="1"/>
  <c r="G1599" i="1"/>
  <c r="C1599" i="1"/>
  <c r="H1598" i="1"/>
  <c r="C1598" i="1"/>
  <c r="G1598" i="1" s="1"/>
  <c r="C1597" i="1"/>
  <c r="G1597" i="1" s="1"/>
  <c r="H1596" i="1"/>
  <c r="C1596" i="1"/>
  <c r="G1596" i="1" s="1"/>
  <c r="H1595" i="1"/>
  <c r="C1595" i="1"/>
  <c r="G1595" i="1" s="1"/>
  <c r="H1594" i="1"/>
  <c r="C1594" i="1"/>
  <c r="G1594" i="1" s="1"/>
  <c r="C1593" i="1"/>
  <c r="G1593" i="1" s="1"/>
  <c r="C1592" i="1"/>
  <c r="G1591" i="1"/>
  <c r="C1591" i="1"/>
  <c r="H1591" i="1" s="1"/>
  <c r="G1590" i="1"/>
  <c r="C1590" i="1"/>
  <c r="H1590" i="1" s="1"/>
  <c r="H1589" i="1"/>
  <c r="G1589" i="1"/>
  <c r="C1589" i="1"/>
  <c r="H1588" i="1"/>
  <c r="G1588" i="1"/>
  <c r="C1588" i="1"/>
  <c r="H1587" i="1"/>
  <c r="C1587" i="1"/>
  <c r="G1587" i="1" s="1"/>
  <c r="C1586" i="1"/>
  <c r="G1586" i="1" s="1"/>
  <c r="C1585" i="1"/>
  <c r="C1584" i="1"/>
  <c r="G1583" i="1"/>
  <c r="C1583" i="1"/>
  <c r="G1582" i="1"/>
  <c r="C1582" i="1"/>
  <c r="H1582" i="1" s="1"/>
  <c r="H1581" i="1"/>
  <c r="G1581" i="1"/>
  <c r="C1581" i="1"/>
  <c r="J1580" i="1"/>
  <c r="I1580" i="1"/>
  <c r="G1580" i="1"/>
  <c r="D1580" i="1"/>
  <c r="C1580" i="1"/>
  <c r="H1580" i="1" s="1"/>
  <c r="J1579" i="1"/>
  <c r="H1579" i="1"/>
  <c r="G1579" i="1"/>
  <c r="I1579" i="1" s="1"/>
  <c r="D1579" i="1"/>
  <c r="C1579" i="1"/>
  <c r="D1578" i="1"/>
  <c r="C1578" i="1"/>
  <c r="G1577" i="1"/>
  <c r="D1577" i="1"/>
  <c r="C1577" i="1"/>
  <c r="D1576" i="1"/>
  <c r="C1576" i="1"/>
  <c r="H1576" i="1" s="1"/>
  <c r="D1575" i="1"/>
  <c r="H1575" i="1" s="1"/>
  <c r="C1575" i="1"/>
  <c r="G1574" i="1"/>
  <c r="I1574" i="1" s="1"/>
  <c r="D1574" i="1"/>
  <c r="H1574" i="1" s="1"/>
  <c r="C1574" i="1"/>
  <c r="J1574" i="1" s="1"/>
  <c r="J1573" i="1"/>
  <c r="G1573" i="1"/>
  <c r="I1573" i="1" s="1"/>
  <c r="D1573" i="1"/>
  <c r="C1573" i="1"/>
  <c r="H1573" i="1" s="1"/>
  <c r="D1572" i="1"/>
  <c r="C1572" i="1"/>
  <c r="G1571" i="1"/>
  <c r="D1571" i="1"/>
  <c r="H1571" i="1" s="1"/>
  <c r="C1571" i="1"/>
  <c r="D1570" i="1"/>
  <c r="C1570" i="1"/>
  <c r="H1570" i="1" s="1"/>
  <c r="H1569" i="1"/>
  <c r="D1569" i="1"/>
  <c r="C1569" i="1"/>
  <c r="D1568" i="1"/>
  <c r="C1568" i="1"/>
  <c r="J1567" i="1"/>
  <c r="I1567" i="1"/>
  <c r="G1567" i="1"/>
  <c r="D1567" i="1"/>
  <c r="C1567" i="1"/>
  <c r="H1567" i="1" s="1"/>
  <c r="D1566" i="1"/>
  <c r="C1566" i="1"/>
  <c r="D1565" i="1"/>
  <c r="H1565" i="1" s="1"/>
  <c r="C1565" i="1"/>
  <c r="D1564" i="1"/>
  <c r="G1564" i="1" s="1"/>
  <c r="C1564" i="1"/>
  <c r="D1563" i="1"/>
  <c r="C1563" i="1"/>
  <c r="H1563" i="1" s="1"/>
  <c r="D1562" i="1"/>
  <c r="C1562" i="1"/>
  <c r="D1561" i="1"/>
  <c r="H1561" i="1" s="1"/>
  <c r="C1561" i="1"/>
  <c r="J1560" i="1"/>
  <c r="G1560" i="1"/>
  <c r="I1560" i="1" s="1"/>
  <c r="D1560" i="1"/>
  <c r="C1560" i="1"/>
  <c r="H1560" i="1" s="1"/>
  <c r="D1559" i="1"/>
  <c r="C1559" i="1"/>
  <c r="J1559" i="1" s="1"/>
  <c r="H1558" i="1"/>
  <c r="D1558" i="1"/>
  <c r="C1558" i="1"/>
  <c r="D1557" i="1"/>
  <c r="G1557" i="1" s="1"/>
  <c r="C1557" i="1"/>
  <c r="J1557" i="1" s="1"/>
  <c r="J1556" i="1"/>
  <c r="I1556" i="1"/>
  <c r="G1556" i="1"/>
  <c r="D1556" i="1"/>
  <c r="C1556" i="1"/>
  <c r="H1556" i="1" s="1"/>
  <c r="D1555" i="1"/>
  <c r="C1555" i="1"/>
  <c r="G1555" i="1" s="1"/>
  <c r="G1554" i="1"/>
  <c r="D1554" i="1"/>
  <c r="C1554" i="1"/>
  <c r="H1554" i="1" s="1"/>
  <c r="D1553" i="1"/>
  <c r="C1553" i="1"/>
  <c r="J1553" i="1" s="1"/>
  <c r="H1552" i="1"/>
  <c r="D1552" i="1"/>
  <c r="C1552" i="1"/>
  <c r="D1551" i="1"/>
  <c r="G1551" i="1" s="1"/>
  <c r="C1551" i="1"/>
  <c r="J1551" i="1" s="1"/>
  <c r="J1550" i="1"/>
  <c r="I1550" i="1"/>
  <c r="G1550" i="1"/>
  <c r="D1550" i="1"/>
  <c r="C1550" i="1"/>
  <c r="H1550" i="1" s="1"/>
  <c r="D1549" i="1"/>
  <c r="C1549" i="1"/>
  <c r="D1548" i="1"/>
  <c r="H1548" i="1" s="1"/>
  <c r="C1548" i="1"/>
  <c r="D1547" i="1"/>
  <c r="C1547" i="1"/>
  <c r="J1546" i="1"/>
  <c r="D1546" i="1"/>
  <c r="G1546" i="1" s="1"/>
  <c r="C1546" i="1"/>
  <c r="G1545" i="1"/>
  <c r="D1545" i="1"/>
  <c r="J1545" i="1" s="1"/>
  <c r="C1545" i="1"/>
  <c r="D1544" i="1"/>
  <c r="C1544" i="1"/>
  <c r="J1544" i="1" s="1"/>
  <c r="J1543" i="1"/>
  <c r="H1543" i="1"/>
  <c r="D1543" i="1"/>
  <c r="C1543" i="1"/>
  <c r="D1542" i="1"/>
  <c r="G1542" i="1" s="1"/>
  <c r="C1542" i="1"/>
  <c r="J1542" i="1" s="1"/>
  <c r="J1541" i="1"/>
  <c r="I1541" i="1"/>
  <c r="G1541" i="1"/>
  <c r="D1541" i="1"/>
  <c r="C1541" i="1"/>
  <c r="H1541" i="1" s="1"/>
  <c r="D1540" i="1"/>
  <c r="C1540" i="1"/>
  <c r="H1539" i="1"/>
  <c r="D1539" i="1"/>
  <c r="G1539" i="1" s="1"/>
  <c r="C1539" i="1"/>
  <c r="D1538" i="1"/>
  <c r="C1538" i="1"/>
  <c r="D1537" i="1"/>
  <c r="D1535" i="1"/>
  <c r="G1535" i="1" s="1"/>
  <c r="C1535" i="1"/>
  <c r="H1534" i="1"/>
  <c r="G1534" i="1"/>
  <c r="D1534" i="1"/>
  <c r="C1534" i="1"/>
  <c r="D1533" i="1"/>
  <c r="G1533" i="1" s="1"/>
  <c r="C1533" i="1"/>
  <c r="H1532" i="1"/>
  <c r="G1532" i="1"/>
  <c r="D1532" i="1"/>
  <c r="C1532" i="1"/>
  <c r="H1531" i="1"/>
  <c r="D1531" i="1"/>
  <c r="G1531" i="1" s="1"/>
  <c r="C1531" i="1"/>
  <c r="H1530" i="1"/>
  <c r="G1530" i="1"/>
  <c r="D1530" i="1"/>
  <c r="C1530" i="1"/>
  <c r="D1529" i="1"/>
  <c r="G1529" i="1" s="1"/>
  <c r="C1529" i="1"/>
  <c r="D1528" i="1"/>
  <c r="C1528" i="1"/>
  <c r="H1527" i="1"/>
  <c r="D1527" i="1"/>
  <c r="G1527" i="1" s="1"/>
  <c r="C1527" i="1"/>
  <c r="D1526" i="1"/>
  <c r="C1526" i="1"/>
  <c r="H1525" i="1"/>
  <c r="D1525" i="1"/>
  <c r="G1525" i="1" s="1"/>
  <c r="C1525" i="1"/>
  <c r="D1524" i="1"/>
  <c r="C1524" i="1"/>
  <c r="H1524" i="1" s="1"/>
  <c r="D1523" i="1"/>
  <c r="G1523" i="1" s="1"/>
  <c r="C1523" i="1"/>
  <c r="G1522" i="1"/>
  <c r="D1522" i="1"/>
  <c r="C1522" i="1"/>
  <c r="H1522" i="1" s="1"/>
  <c r="D1521" i="1"/>
  <c r="C1521" i="1"/>
  <c r="H1520" i="1"/>
  <c r="G1520" i="1"/>
  <c r="D1520" i="1"/>
  <c r="C1520" i="1"/>
  <c r="D1519" i="1"/>
  <c r="G1519" i="1" s="1"/>
  <c r="C1519" i="1"/>
  <c r="H1518" i="1"/>
  <c r="G1518" i="1"/>
  <c r="D1518" i="1"/>
  <c r="C1518" i="1"/>
  <c r="D1517" i="1"/>
  <c r="G1517" i="1" s="1"/>
  <c r="C1517" i="1"/>
  <c r="H1516" i="1"/>
  <c r="G1516" i="1"/>
  <c r="D1516" i="1"/>
  <c r="C1516" i="1"/>
  <c r="H1515" i="1"/>
  <c r="D1515" i="1"/>
  <c r="G1515" i="1" s="1"/>
  <c r="C1515" i="1"/>
  <c r="H1514" i="1"/>
  <c r="G1514" i="1"/>
  <c r="D1514" i="1"/>
  <c r="C1514" i="1"/>
  <c r="D1513" i="1"/>
  <c r="G1513" i="1" s="1"/>
  <c r="C1513" i="1"/>
  <c r="D1512" i="1"/>
  <c r="C1512" i="1"/>
  <c r="H1511" i="1"/>
  <c r="D1511" i="1"/>
  <c r="G1511" i="1" s="1"/>
  <c r="C1511" i="1"/>
  <c r="D1510" i="1"/>
  <c r="C1510" i="1"/>
  <c r="H1509" i="1"/>
  <c r="D1509" i="1"/>
  <c r="G1509" i="1" s="1"/>
  <c r="C1509" i="1"/>
  <c r="D1508" i="1"/>
  <c r="C1508" i="1"/>
  <c r="H1508" i="1" s="1"/>
  <c r="H1507" i="1"/>
  <c r="D1507" i="1"/>
  <c r="G1507" i="1" s="1"/>
  <c r="C1507" i="1"/>
  <c r="G1506" i="1"/>
  <c r="D1506" i="1"/>
  <c r="C1506" i="1"/>
  <c r="H1506" i="1" s="1"/>
  <c r="D1505" i="1"/>
  <c r="C1505" i="1"/>
  <c r="H1504" i="1"/>
  <c r="G1504" i="1"/>
  <c r="D1504" i="1"/>
  <c r="C1504" i="1"/>
  <c r="D1503" i="1"/>
  <c r="G1503" i="1" s="1"/>
  <c r="C1503" i="1"/>
  <c r="H1502" i="1"/>
  <c r="G1502" i="1"/>
  <c r="D1502" i="1"/>
  <c r="C1502" i="1"/>
  <c r="D1501" i="1"/>
  <c r="G1501" i="1" s="1"/>
  <c r="C1501" i="1"/>
  <c r="H1500" i="1"/>
  <c r="G1500" i="1"/>
  <c r="D1500" i="1"/>
  <c r="C1500" i="1"/>
  <c r="H1499" i="1"/>
  <c r="D1499" i="1"/>
  <c r="G1499" i="1" s="1"/>
  <c r="C1499" i="1"/>
  <c r="H1498" i="1"/>
  <c r="G1498" i="1"/>
  <c r="D1498" i="1"/>
  <c r="C1498" i="1"/>
  <c r="D1497" i="1"/>
  <c r="G1497" i="1" s="1"/>
  <c r="C1497" i="1"/>
  <c r="D1496" i="1"/>
  <c r="C1496" i="1"/>
  <c r="H1495" i="1"/>
  <c r="D1495" i="1"/>
  <c r="G1495" i="1" s="1"/>
  <c r="C1495" i="1"/>
  <c r="D1494" i="1"/>
  <c r="C1494" i="1"/>
  <c r="H1493" i="1"/>
  <c r="D1493" i="1"/>
  <c r="G1493" i="1" s="1"/>
  <c r="C1493" i="1"/>
  <c r="D1492" i="1"/>
  <c r="C1492" i="1"/>
  <c r="H1492" i="1" s="1"/>
  <c r="D1491" i="1"/>
  <c r="G1491" i="1" s="1"/>
  <c r="C1491" i="1"/>
  <c r="G1490" i="1"/>
  <c r="D1490" i="1"/>
  <c r="C1490" i="1"/>
  <c r="H1490" i="1" s="1"/>
  <c r="D1489" i="1"/>
  <c r="C1489" i="1"/>
  <c r="H1488" i="1"/>
  <c r="G1488" i="1"/>
  <c r="D1488" i="1"/>
  <c r="C1488" i="1"/>
  <c r="D1487" i="1"/>
  <c r="G1487" i="1" s="1"/>
  <c r="C1487" i="1"/>
  <c r="H1486" i="1"/>
  <c r="G1486" i="1"/>
  <c r="D1486" i="1"/>
  <c r="C1486" i="1"/>
  <c r="D1485" i="1"/>
  <c r="G1485" i="1" s="1"/>
  <c r="C1485" i="1"/>
  <c r="D1484" i="1"/>
  <c r="H1483" i="1"/>
  <c r="D1483" i="1"/>
  <c r="G1483" i="1" s="1"/>
  <c r="C1483" i="1"/>
  <c r="H1482" i="1"/>
  <c r="G1482" i="1"/>
  <c r="D1482" i="1"/>
  <c r="C1482" i="1"/>
  <c r="D1481" i="1"/>
  <c r="G1481" i="1" s="1"/>
  <c r="C1481" i="1"/>
  <c r="D1480" i="1"/>
  <c r="C1480" i="1"/>
  <c r="H1479" i="1"/>
  <c r="D1479" i="1"/>
  <c r="G1479" i="1" s="1"/>
  <c r="C1479" i="1"/>
  <c r="D1478" i="1"/>
  <c r="C1478" i="1"/>
  <c r="H1477" i="1"/>
  <c r="D1477" i="1"/>
  <c r="G1477" i="1" s="1"/>
  <c r="C1477" i="1"/>
  <c r="D1476" i="1"/>
  <c r="C1476" i="1"/>
  <c r="H1476" i="1" s="1"/>
  <c r="H1475" i="1"/>
  <c r="D1475" i="1"/>
  <c r="G1475" i="1" s="1"/>
  <c r="C1475" i="1"/>
  <c r="G1474" i="1"/>
  <c r="D1474" i="1"/>
  <c r="C1474" i="1"/>
  <c r="H1474" i="1" s="1"/>
  <c r="D1473" i="1"/>
  <c r="C1473" i="1"/>
  <c r="H1472" i="1"/>
  <c r="G1472" i="1"/>
  <c r="D1472" i="1"/>
  <c r="C1472" i="1"/>
  <c r="D1471" i="1"/>
  <c r="G1471" i="1" s="1"/>
  <c r="C1471" i="1"/>
  <c r="H1470" i="1"/>
  <c r="G1470" i="1"/>
  <c r="D1470" i="1"/>
  <c r="C1470" i="1"/>
  <c r="D1469" i="1"/>
  <c r="H1469" i="1" s="1"/>
  <c r="C1469" i="1"/>
  <c r="H1468" i="1"/>
  <c r="G1468" i="1"/>
  <c r="D1468" i="1"/>
  <c r="C1468" i="1"/>
  <c r="D1467" i="1"/>
  <c r="H1467" i="1" s="1"/>
  <c r="C1467" i="1"/>
  <c r="H1466" i="1"/>
  <c r="G1466" i="1"/>
  <c r="D1466" i="1"/>
  <c r="C1466" i="1"/>
  <c r="D1465" i="1"/>
  <c r="H1465" i="1" s="1"/>
  <c r="C1465" i="1"/>
  <c r="H1464" i="1"/>
  <c r="G1464" i="1"/>
  <c r="D1464" i="1"/>
  <c r="C1464" i="1"/>
  <c r="D1463" i="1"/>
  <c r="H1463" i="1" s="1"/>
  <c r="C1463" i="1"/>
  <c r="H1462" i="1"/>
  <c r="G1462" i="1"/>
  <c r="D1462" i="1"/>
  <c r="C1462" i="1"/>
  <c r="D1461" i="1"/>
  <c r="H1461" i="1" s="1"/>
  <c r="C1461" i="1"/>
  <c r="H1460" i="1"/>
  <c r="G1460" i="1"/>
  <c r="D1460" i="1"/>
  <c r="C1460" i="1"/>
  <c r="D1459" i="1"/>
  <c r="H1459" i="1" s="1"/>
  <c r="C1459" i="1"/>
  <c r="H1458" i="1"/>
  <c r="G1458" i="1"/>
  <c r="D1458" i="1"/>
  <c r="C1458" i="1"/>
  <c r="D1457" i="1"/>
  <c r="H1457" i="1" s="1"/>
  <c r="C1457" i="1"/>
  <c r="H1456" i="1"/>
  <c r="G1456" i="1"/>
  <c r="D1456" i="1"/>
  <c r="C1456" i="1"/>
  <c r="D1455" i="1"/>
  <c r="H1455" i="1" s="1"/>
  <c r="C1455" i="1"/>
  <c r="H1454" i="1"/>
  <c r="G1454" i="1"/>
  <c r="D1454" i="1"/>
  <c r="C1454" i="1"/>
  <c r="D1453" i="1"/>
  <c r="H1453" i="1" s="1"/>
  <c r="C1453" i="1"/>
  <c r="H1452" i="1"/>
  <c r="G1452" i="1"/>
  <c r="D1452" i="1"/>
  <c r="C1452" i="1"/>
  <c r="D1451" i="1"/>
  <c r="H1451" i="1" s="1"/>
  <c r="C1451" i="1"/>
  <c r="H1450" i="1"/>
  <c r="G1450" i="1"/>
  <c r="D1450" i="1"/>
  <c r="C1450" i="1"/>
  <c r="D1449" i="1"/>
  <c r="H1449" i="1" s="1"/>
  <c r="C1449" i="1"/>
  <c r="H1448" i="1"/>
  <c r="G1448" i="1"/>
  <c r="D1448" i="1"/>
  <c r="C1448" i="1"/>
  <c r="D1447" i="1"/>
  <c r="H1447" i="1" s="1"/>
  <c r="C1447" i="1"/>
  <c r="H1446" i="1"/>
  <c r="G1446" i="1"/>
  <c r="D1446" i="1"/>
  <c r="C1446" i="1"/>
  <c r="D1445" i="1"/>
  <c r="H1445" i="1" s="1"/>
  <c r="C1445" i="1"/>
  <c r="H1444" i="1"/>
  <c r="G1444" i="1"/>
  <c r="D1444" i="1"/>
  <c r="C1444" i="1"/>
  <c r="D1443" i="1"/>
  <c r="H1443" i="1" s="1"/>
  <c r="C1443" i="1"/>
  <c r="H1442" i="1"/>
  <c r="G1442" i="1"/>
  <c r="D1442" i="1"/>
  <c r="C1442" i="1"/>
  <c r="D1441" i="1"/>
  <c r="H1441" i="1" s="1"/>
  <c r="C1441" i="1"/>
  <c r="H1440" i="1"/>
  <c r="G1440" i="1"/>
  <c r="D1440" i="1"/>
  <c r="C1440" i="1"/>
  <c r="D1439" i="1"/>
  <c r="C1439" i="1"/>
  <c r="H1438" i="1"/>
  <c r="G1438" i="1"/>
  <c r="D1438" i="1"/>
  <c r="C1438" i="1"/>
  <c r="D1437" i="1"/>
  <c r="C1437" i="1"/>
  <c r="H1436" i="1"/>
  <c r="G1436" i="1"/>
  <c r="D1436" i="1"/>
  <c r="C1436" i="1"/>
  <c r="D1435" i="1"/>
  <c r="C1435" i="1"/>
  <c r="H1434" i="1"/>
  <c r="G1434" i="1"/>
  <c r="D1434" i="1"/>
  <c r="C1434" i="1"/>
  <c r="D1433" i="1"/>
  <c r="C1433" i="1"/>
  <c r="H1432" i="1"/>
  <c r="G1432" i="1"/>
  <c r="D1432" i="1"/>
  <c r="C1432" i="1"/>
  <c r="D1431" i="1"/>
  <c r="C1431" i="1"/>
  <c r="D1430" i="1"/>
  <c r="D1429" i="1"/>
  <c r="C1429" i="1"/>
  <c r="H1428" i="1"/>
  <c r="G1428" i="1"/>
  <c r="D1428" i="1"/>
  <c r="C1428" i="1"/>
  <c r="D1427" i="1"/>
  <c r="C1427" i="1"/>
  <c r="H1426" i="1"/>
  <c r="G1426" i="1"/>
  <c r="D1426" i="1"/>
  <c r="C1426" i="1"/>
  <c r="D1425" i="1"/>
  <c r="C1425" i="1"/>
  <c r="H1424" i="1"/>
  <c r="G1424" i="1"/>
  <c r="D1424" i="1"/>
  <c r="C1424" i="1"/>
  <c r="D1423" i="1"/>
  <c r="C1423" i="1"/>
  <c r="H1422" i="1"/>
  <c r="G1422" i="1"/>
  <c r="D1422" i="1"/>
  <c r="C1422" i="1"/>
  <c r="D1421" i="1"/>
  <c r="C1421" i="1"/>
  <c r="H1420" i="1"/>
  <c r="G1420" i="1"/>
  <c r="D1420" i="1"/>
  <c r="C1420" i="1"/>
  <c r="D1419" i="1"/>
  <c r="C1419" i="1"/>
  <c r="H1418" i="1"/>
  <c r="G1418" i="1"/>
  <c r="D1418" i="1"/>
  <c r="C1418" i="1"/>
  <c r="D1417" i="1"/>
  <c r="C1417" i="1"/>
  <c r="H1416" i="1"/>
  <c r="G1416" i="1"/>
  <c r="D1416" i="1"/>
  <c r="C1416" i="1"/>
  <c r="D1415" i="1"/>
  <c r="C1415" i="1"/>
  <c r="H1414" i="1"/>
  <c r="G1414" i="1"/>
  <c r="D1414" i="1"/>
  <c r="C1414" i="1"/>
  <c r="D1413" i="1"/>
  <c r="C1413" i="1"/>
  <c r="H1412" i="1"/>
  <c r="G1412" i="1"/>
  <c r="D1412" i="1"/>
  <c r="C1412" i="1"/>
  <c r="D1411" i="1"/>
  <c r="C1411" i="1"/>
  <c r="H1410" i="1"/>
  <c r="G1410" i="1"/>
  <c r="D1410" i="1"/>
  <c r="C1410" i="1"/>
  <c r="D1409" i="1"/>
  <c r="C1409" i="1"/>
  <c r="H1408" i="1"/>
  <c r="G1408" i="1"/>
  <c r="D1408" i="1"/>
  <c r="C1408" i="1"/>
  <c r="D1407" i="1"/>
  <c r="C1407" i="1"/>
  <c r="H1406" i="1"/>
  <c r="G1406" i="1"/>
  <c r="D1406" i="1"/>
  <c r="C1406" i="1"/>
  <c r="D1405" i="1"/>
  <c r="C1405" i="1"/>
  <c r="H1404" i="1"/>
  <c r="G1404" i="1"/>
  <c r="D1404" i="1"/>
  <c r="C1404" i="1"/>
  <c r="D1403" i="1"/>
  <c r="C1403" i="1"/>
  <c r="H1402" i="1"/>
  <c r="G1402" i="1"/>
  <c r="D1402" i="1"/>
  <c r="C1402" i="1"/>
  <c r="D1401" i="1"/>
  <c r="C1401" i="1"/>
  <c r="H1400" i="1"/>
  <c r="G1400" i="1"/>
  <c r="D1400" i="1"/>
  <c r="C1400" i="1"/>
  <c r="D1399" i="1"/>
  <c r="C1399" i="1"/>
  <c r="H1398" i="1"/>
  <c r="G1398" i="1"/>
  <c r="D1398" i="1"/>
  <c r="C1398" i="1"/>
  <c r="D1397" i="1"/>
  <c r="C1397" i="1"/>
  <c r="D1396" i="1"/>
  <c r="C1396" i="1"/>
  <c r="D1395" i="1"/>
  <c r="C1395" i="1"/>
  <c r="D1394" i="1"/>
  <c r="C1394" i="1"/>
  <c r="H1394" i="1" s="1"/>
  <c r="D1393" i="1"/>
  <c r="C1393" i="1"/>
  <c r="H1392" i="1"/>
  <c r="G1392" i="1"/>
  <c r="D1392" i="1"/>
  <c r="C1392" i="1"/>
  <c r="D1391" i="1"/>
  <c r="C1391" i="1"/>
  <c r="H1390" i="1"/>
  <c r="G1390" i="1"/>
  <c r="D1390" i="1"/>
  <c r="C1390" i="1"/>
  <c r="D1389" i="1"/>
  <c r="C1389" i="1"/>
  <c r="D1388" i="1"/>
  <c r="C1388" i="1"/>
  <c r="D1387" i="1"/>
  <c r="C1387" i="1"/>
  <c r="D1386" i="1"/>
  <c r="C1386" i="1"/>
  <c r="H1386" i="1" s="1"/>
  <c r="D1385" i="1"/>
  <c r="C1385" i="1"/>
  <c r="H1384" i="1"/>
  <c r="G1384" i="1"/>
  <c r="D1384" i="1"/>
  <c r="C1384" i="1"/>
  <c r="D1383" i="1"/>
  <c r="C1383" i="1"/>
  <c r="H1382" i="1"/>
  <c r="G1382" i="1"/>
  <c r="D1382" i="1"/>
  <c r="C1382" i="1"/>
  <c r="D1381" i="1"/>
  <c r="C1381" i="1"/>
  <c r="D1380" i="1"/>
  <c r="C1380" i="1"/>
  <c r="D1379" i="1"/>
  <c r="C1379" i="1"/>
  <c r="D1378" i="1"/>
  <c r="C1378" i="1"/>
  <c r="H1378" i="1" s="1"/>
  <c r="D1377" i="1"/>
  <c r="C1377" i="1"/>
  <c r="H1376" i="1"/>
  <c r="G1376" i="1"/>
  <c r="D1376" i="1"/>
  <c r="C1376" i="1"/>
  <c r="D1375" i="1"/>
  <c r="C1375" i="1"/>
  <c r="H1374" i="1"/>
  <c r="G1374" i="1"/>
  <c r="D1374" i="1"/>
  <c r="C1374" i="1"/>
  <c r="D1373" i="1"/>
  <c r="C1373" i="1"/>
  <c r="D1372" i="1"/>
  <c r="C1372" i="1"/>
  <c r="D1371" i="1"/>
  <c r="C1371" i="1"/>
  <c r="D1370" i="1"/>
  <c r="C1370" i="1"/>
  <c r="H1370" i="1" s="1"/>
  <c r="D1369" i="1"/>
  <c r="C1369" i="1"/>
  <c r="H1368" i="1"/>
  <c r="G1368" i="1"/>
  <c r="D1368" i="1"/>
  <c r="C1368" i="1"/>
  <c r="D1367" i="1"/>
  <c r="C1367" i="1"/>
  <c r="H1367" i="1" s="1"/>
  <c r="H1366" i="1"/>
  <c r="G1366" i="1"/>
  <c r="D1366" i="1"/>
  <c r="C1366" i="1"/>
  <c r="D1365" i="1"/>
  <c r="C1365" i="1"/>
  <c r="H1365" i="1" s="1"/>
  <c r="H1364" i="1"/>
  <c r="G1364" i="1"/>
  <c r="D1364" i="1"/>
  <c r="C1364" i="1"/>
  <c r="D1363" i="1"/>
  <c r="C1363" i="1"/>
  <c r="H1363" i="1" s="1"/>
  <c r="H1362" i="1"/>
  <c r="G1362" i="1"/>
  <c r="D1362" i="1"/>
  <c r="C1362" i="1"/>
  <c r="D1361" i="1"/>
  <c r="C1361" i="1"/>
  <c r="H1361" i="1" s="1"/>
  <c r="H1360" i="1"/>
  <c r="G1360" i="1"/>
  <c r="D1360" i="1"/>
  <c r="C1360" i="1"/>
  <c r="D1359" i="1"/>
  <c r="C1359" i="1"/>
  <c r="H1359" i="1" s="1"/>
  <c r="H1358" i="1"/>
  <c r="G1358" i="1"/>
  <c r="D1358" i="1"/>
  <c r="C1358" i="1"/>
  <c r="D1357" i="1"/>
  <c r="C1357" i="1"/>
  <c r="H1357" i="1" s="1"/>
  <c r="H1356" i="1"/>
  <c r="G1356" i="1"/>
  <c r="D1356" i="1"/>
  <c r="C1356" i="1"/>
  <c r="D1355" i="1"/>
  <c r="C1355" i="1"/>
  <c r="H1355" i="1" s="1"/>
  <c r="H1354" i="1"/>
  <c r="G1354" i="1"/>
  <c r="D1354" i="1"/>
  <c r="C1354" i="1"/>
  <c r="D1353" i="1"/>
  <c r="C1353" i="1"/>
  <c r="H1353" i="1" s="1"/>
  <c r="H1352" i="1"/>
  <c r="G1352" i="1"/>
  <c r="D1352" i="1"/>
  <c r="C1352" i="1"/>
  <c r="D1351" i="1"/>
  <c r="C1351" i="1"/>
  <c r="H1351" i="1" s="1"/>
  <c r="H1350" i="1"/>
  <c r="G1350" i="1"/>
  <c r="D1350" i="1"/>
  <c r="C1350" i="1"/>
  <c r="D1349" i="1"/>
  <c r="C1349" i="1"/>
  <c r="H1349" i="1" s="1"/>
  <c r="H1348" i="1"/>
  <c r="G1348" i="1"/>
  <c r="D1348" i="1"/>
  <c r="C1348" i="1"/>
  <c r="D1347" i="1"/>
  <c r="C1347" i="1"/>
  <c r="H1347" i="1" s="1"/>
  <c r="H1346" i="1"/>
  <c r="G1346" i="1"/>
  <c r="D1346" i="1"/>
  <c r="C1346" i="1"/>
  <c r="D1345" i="1"/>
  <c r="C1345" i="1"/>
  <c r="H1345" i="1" s="1"/>
  <c r="H1344" i="1"/>
  <c r="G1344" i="1"/>
  <c r="D1344" i="1"/>
  <c r="C1344" i="1"/>
  <c r="D1343" i="1"/>
  <c r="C1343" i="1"/>
  <c r="H1343" i="1" s="1"/>
  <c r="H1342" i="1"/>
  <c r="G1342" i="1"/>
  <c r="D1342" i="1"/>
  <c r="C1342" i="1"/>
  <c r="D1341" i="1"/>
  <c r="C1341" i="1"/>
  <c r="H1341" i="1" s="1"/>
  <c r="H1340" i="1"/>
  <c r="G1340" i="1"/>
  <c r="D1340" i="1"/>
  <c r="C1340" i="1"/>
  <c r="D1339" i="1"/>
  <c r="C1339" i="1"/>
  <c r="H1339" i="1" s="1"/>
  <c r="H1338" i="1"/>
  <c r="G1338" i="1"/>
  <c r="D1338" i="1"/>
  <c r="C1338" i="1"/>
  <c r="D1337" i="1"/>
  <c r="C1337" i="1"/>
  <c r="H1337" i="1" s="1"/>
  <c r="H1336" i="1"/>
  <c r="G1336" i="1"/>
  <c r="D1336" i="1"/>
  <c r="C1336" i="1"/>
  <c r="D1335" i="1"/>
  <c r="C1335" i="1"/>
  <c r="H1335" i="1" s="1"/>
  <c r="H1334" i="1"/>
  <c r="G1334" i="1"/>
  <c r="D1334" i="1"/>
  <c r="C1334" i="1"/>
  <c r="D1333" i="1"/>
  <c r="C1333" i="1"/>
  <c r="H1333" i="1" s="1"/>
  <c r="H1332" i="1"/>
  <c r="G1332" i="1"/>
  <c r="D1332" i="1"/>
  <c r="C1332" i="1"/>
  <c r="D1331" i="1"/>
  <c r="C1331" i="1"/>
  <c r="H1331" i="1" s="1"/>
  <c r="H1330" i="1"/>
  <c r="G1330" i="1"/>
  <c r="D1330" i="1"/>
  <c r="C1330" i="1"/>
  <c r="D1329" i="1"/>
  <c r="C1329" i="1"/>
  <c r="H1329" i="1" s="1"/>
  <c r="H1328" i="1"/>
  <c r="G1328" i="1"/>
  <c r="D1328" i="1"/>
  <c r="C1328" i="1"/>
  <c r="D1327" i="1"/>
  <c r="C1327" i="1"/>
  <c r="H1327" i="1" s="1"/>
  <c r="H1326" i="1"/>
  <c r="G1326" i="1"/>
  <c r="D1326" i="1"/>
  <c r="C1326" i="1"/>
  <c r="D1325" i="1"/>
  <c r="C1325" i="1"/>
  <c r="H1325" i="1" s="1"/>
  <c r="H1324" i="1"/>
  <c r="G1324" i="1"/>
  <c r="D1324" i="1"/>
  <c r="C1324" i="1"/>
  <c r="D1323" i="1"/>
  <c r="C1323" i="1"/>
  <c r="H1323" i="1" s="1"/>
  <c r="H1322" i="1"/>
  <c r="G1322" i="1"/>
  <c r="D1322" i="1"/>
  <c r="C1322" i="1"/>
  <c r="D1321" i="1"/>
  <c r="C1321" i="1"/>
  <c r="H1321" i="1" s="1"/>
  <c r="H1320" i="1"/>
  <c r="G1320" i="1"/>
  <c r="D1320" i="1"/>
  <c r="C1320" i="1"/>
  <c r="D1319" i="1"/>
  <c r="C1319" i="1"/>
  <c r="H1319" i="1" s="1"/>
  <c r="H1318" i="1"/>
  <c r="G1318" i="1"/>
  <c r="D1318" i="1"/>
  <c r="C1318" i="1"/>
  <c r="D1317" i="1"/>
  <c r="C1317" i="1"/>
  <c r="H1317" i="1" s="1"/>
  <c r="H1316" i="1"/>
  <c r="G1316" i="1"/>
  <c r="D1316" i="1"/>
  <c r="C1316" i="1"/>
  <c r="D1315" i="1"/>
  <c r="C1315" i="1"/>
  <c r="H1315" i="1" s="1"/>
  <c r="H1314" i="1"/>
  <c r="G1314" i="1"/>
  <c r="D1314" i="1"/>
  <c r="C1314" i="1"/>
  <c r="D1313" i="1"/>
  <c r="C1313" i="1"/>
  <c r="H1313" i="1" s="1"/>
  <c r="H1312" i="1"/>
  <c r="G1312" i="1"/>
  <c r="D1312" i="1"/>
  <c r="C1312" i="1"/>
  <c r="D1311" i="1"/>
  <c r="C1311" i="1"/>
  <c r="H1311" i="1" s="1"/>
  <c r="H1310" i="1"/>
  <c r="G1310" i="1"/>
  <c r="D1310" i="1"/>
  <c r="C1310" i="1"/>
  <c r="D1309" i="1"/>
  <c r="C1309" i="1"/>
  <c r="H1309" i="1" s="1"/>
  <c r="H1308" i="1"/>
  <c r="G1308" i="1"/>
  <c r="D1308" i="1"/>
  <c r="C1308" i="1"/>
  <c r="D1307" i="1"/>
  <c r="C1307" i="1"/>
  <c r="H1307" i="1" s="1"/>
  <c r="H1306" i="1"/>
  <c r="G1306" i="1"/>
  <c r="D1306" i="1"/>
  <c r="C1306" i="1"/>
  <c r="D1305" i="1"/>
  <c r="C1305" i="1"/>
  <c r="H1305" i="1" s="1"/>
  <c r="H1304" i="1"/>
  <c r="G1304" i="1"/>
  <c r="D1304" i="1"/>
  <c r="C1304" i="1"/>
  <c r="D1303" i="1"/>
  <c r="C1303" i="1"/>
  <c r="H1303" i="1" s="1"/>
  <c r="H1302" i="1"/>
  <c r="G1302" i="1"/>
  <c r="D1302" i="1"/>
  <c r="C1302" i="1"/>
  <c r="D1301" i="1"/>
  <c r="C1301" i="1"/>
  <c r="H1301" i="1" s="1"/>
  <c r="H1300" i="1"/>
  <c r="G1300" i="1"/>
  <c r="D1300" i="1"/>
  <c r="C1300" i="1"/>
  <c r="D1299" i="1"/>
  <c r="C1299" i="1"/>
  <c r="H1299" i="1" s="1"/>
  <c r="H1298" i="1"/>
  <c r="G1298" i="1"/>
  <c r="D1298" i="1"/>
  <c r="C1298" i="1"/>
  <c r="D1297" i="1"/>
  <c r="C1297" i="1"/>
  <c r="H1297" i="1" s="1"/>
  <c r="H1296" i="1"/>
  <c r="G1296" i="1"/>
  <c r="D1296" i="1"/>
  <c r="C1296" i="1"/>
  <c r="D1295" i="1"/>
  <c r="C1295" i="1"/>
  <c r="H1295" i="1" s="1"/>
  <c r="H1294" i="1"/>
  <c r="G1294" i="1"/>
  <c r="D1294" i="1"/>
  <c r="C1294" i="1"/>
  <c r="D1293" i="1"/>
  <c r="C1293" i="1"/>
  <c r="H1293" i="1" s="1"/>
  <c r="H1292" i="1"/>
  <c r="G1292" i="1"/>
  <c r="D1292" i="1"/>
  <c r="C1292" i="1"/>
  <c r="D1291" i="1"/>
  <c r="C1291" i="1"/>
  <c r="H1291" i="1" s="1"/>
  <c r="H1290" i="1"/>
  <c r="G1290" i="1"/>
  <c r="D1290" i="1"/>
  <c r="C1290" i="1"/>
  <c r="D1289" i="1"/>
  <c r="C1289" i="1"/>
  <c r="H1289" i="1" s="1"/>
  <c r="H1288" i="1"/>
  <c r="G1288" i="1"/>
  <c r="D1288" i="1"/>
  <c r="C1288" i="1"/>
  <c r="D1287" i="1"/>
  <c r="C1287" i="1"/>
  <c r="H1287" i="1" s="1"/>
  <c r="H1286" i="1"/>
  <c r="G1286" i="1"/>
  <c r="D1286" i="1"/>
  <c r="C1286" i="1"/>
  <c r="D1285" i="1"/>
  <c r="C1285" i="1"/>
  <c r="H1285" i="1" s="1"/>
  <c r="H1284" i="1"/>
  <c r="G1284" i="1"/>
  <c r="D1284" i="1"/>
  <c r="C1284" i="1"/>
  <c r="D1283" i="1"/>
  <c r="C1283" i="1"/>
  <c r="H1283" i="1" s="1"/>
  <c r="H1282" i="1"/>
  <c r="G1282" i="1"/>
  <c r="D1282" i="1"/>
  <c r="C1282" i="1"/>
  <c r="D1281" i="1"/>
  <c r="C1281" i="1"/>
  <c r="H1281" i="1" s="1"/>
  <c r="H1280" i="1"/>
  <c r="G1280" i="1"/>
  <c r="D1280" i="1"/>
  <c r="C1280" i="1"/>
  <c r="D1279" i="1"/>
  <c r="C1279" i="1"/>
  <c r="H1279" i="1" s="1"/>
  <c r="H1278" i="1"/>
  <c r="G1278" i="1"/>
  <c r="D1278" i="1"/>
  <c r="C1278" i="1"/>
  <c r="D1277" i="1"/>
  <c r="C1277" i="1"/>
  <c r="H1277" i="1" s="1"/>
  <c r="H1276" i="1"/>
  <c r="G1276" i="1"/>
  <c r="D1276" i="1"/>
  <c r="C1276" i="1"/>
  <c r="D1275" i="1"/>
  <c r="C1275" i="1"/>
  <c r="H1275" i="1" s="1"/>
  <c r="H1274" i="1"/>
  <c r="G1274" i="1"/>
  <c r="D1274" i="1"/>
  <c r="C1274" i="1"/>
  <c r="D1273" i="1"/>
  <c r="C1273" i="1"/>
  <c r="H1273" i="1" s="1"/>
  <c r="H1272" i="1"/>
  <c r="G1272" i="1"/>
  <c r="D1272" i="1"/>
  <c r="C1272" i="1"/>
  <c r="D1271" i="1"/>
  <c r="C1271" i="1"/>
  <c r="H1271" i="1" s="1"/>
  <c r="H1270" i="1"/>
  <c r="G1270" i="1"/>
  <c r="D1270" i="1"/>
  <c r="C1270" i="1"/>
  <c r="D1269" i="1"/>
  <c r="C1269" i="1"/>
  <c r="H1269" i="1" s="1"/>
  <c r="H1268" i="1"/>
  <c r="G1268" i="1"/>
  <c r="D1268" i="1"/>
  <c r="C1268" i="1"/>
  <c r="D1267" i="1"/>
  <c r="C1267" i="1"/>
  <c r="H1267" i="1" s="1"/>
  <c r="H1266" i="1"/>
  <c r="G1266" i="1"/>
  <c r="D1266" i="1"/>
  <c r="C1266" i="1"/>
  <c r="D1265" i="1"/>
  <c r="C1265" i="1"/>
  <c r="H1265" i="1" s="1"/>
  <c r="H1264" i="1"/>
  <c r="G1264" i="1"/>
  <c r="D1264" i="1"/>
  <c r="C1264" i="1"/>
  <c r="D1263" i="1"/>
  <c r="C1263" i="1"/>
  <c r="H1263" i="1" s="1"/>
  <c r="H1262" i="1"/>
  <c r="G1262" i="1"/>
  <c r="D1262" i="1"/>
  <c r="C1262" i="1"/>
  <c r="D1261" i="1"/>
  <c r="C1261" i="1"/>
  <c r="H1261" i="1" s="1"/>
  <c r="H1260" i="1"/>
  <c r="G1260" i="1"/>
  <c r="D1260" i="1"/>
  <c r="C1260" i="1"/>
  <c r="D1259" i="1"/>
  <c r="C1259" i="1"/>
  <c r="H1259" i="1" s="1"/>
  <c r="H1258" i="1"/>
  <c r="G1258" i="1"/>
  <c r="D1258" i="1"/>
  <c r="C1258" i="1"/>
  <c r="D1257" i="1"/>
  <c r="C1257" i="1"/>
  <c r="H1257" i="1" s="1"/>
  <c r="H1256" i="1"/>
  <c r="G1256" i="1"/>
  <c r="D1256" i="1"/>
  <c r="C1256" i="1"/>
  <c r="D1255" i="1"/>
  <c r="C1255" i="1"/>
  <c r="H1255" i="1" s="1"/>
  <c r="D1254" i="1"/>
  <c r="D1253" i="1"/>
  <c r="C1253" i="1"/>
  <c r="H1253" i="1" s="1"/>
  <c r="H1252" i="1"/>
  <c r="G1252" i="1"/>
  <c r="D1252" i="1"/>
  <c r="C1252" i="1"/>
  <c r="D1251" i="1"/>
  <c r="C1251" i="1"/>
  <c r="H1251" i="1" s="1"/>
  <c r="H1250" i="1"/>
  <c r="G1250" i="1"/>
  <c r="D1250" i="1"/>
  <c r="C1250" i="1"/>
  <c r="D1249" i="1"/>
  <c r="C1249" i="1"/>
  <c r="H1249" i="1" s="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2" i="1"/>
  <c r="G642" i="1"/>
  <c r="D642" i="1"/>
  <c r="C642" i="1"/>
  <c r="D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K1480" i="9"/>
  <c r="L1477" i="9"/>
  <c r="J1477" i="9"/>
  <c r="F347" i="9"/>
  <c r="F346" i="9" s="1"/>
  <c r="F345" i="9"/>
  <c r="F344" i="9"/>
  <c r="G343" i="9"/>
  <c r="F343" i="9"/>
  <c r="E343" i="9"/>
  <c r="G342" i="9"/>
  <c r="F342" i="9"/>
  <c r="F341" i="9" s="1"/>
  <c r="E342" i="9"/>
  <c r="E341" i="9"/>
  <c r="M340" i="9"/>
  <c r="L340" i="9"/>
  <c r="E340" i="9"/>
  <c r="H339" i="9"/>
  <c r="G339" i="9"/>
  <c r="F339" i="9"/>
  <c r="E339" i="9"/>
  <c r="H338" i="9"/>
  <c r="G338" i="9"/>
  <c r="E338" i="9" s="1"/>
  <c r="F338" i="9"/>
  <c r="H337" i="9"/>
  <c r="F337" i="9"/>
  <c r="H336" i="9"/>
  <c r="E336" i="9" s="1"/>
  <c r="B336" i="9" s="1"/>
  <c r="G336" i="9"/>
  <c r="F336" i="9"/>
  <c r="H335" i="9"/>
  <c r="G335" i="9"/>
  <c r="F335" i="9"/>
  <c r="E335" i="9"/>
  <c r="H334" i="9"/>
  <c r="G334" i="9"/>
  <c r="E334" i="9" s="1"/>
  <c r="F334" i="9"/>
  <c r="F333" i="9"/>
  <c r="H332" i="9"/>
  <c r="E332" i="9" s="1"/>
  <c r="B332" i="9" s="1"/>
  <c r="G332" i="9"/>
  <c r="F332" i="9"/>
  <c r="H331" i="9"/>
  <c r="G331" i="9"/>
  <c r="F331" i="9"/>
  <c r="E331" i="9"/>
  <c r="B331" i="9" s="1"/>
  <c r="H330" i="9"/>
  <c r="G330" i="9"/>
  <c r="E330" i="9" s="1"/>
  <c r="F330" i="9"/>
  <c r="H329" i="9"/>
  <c r="G329" i="9"/>
  <c r="E329" i="9" s="1"/>
  <c r="F329" i="9"/>
  <c r="B329" i="9"/>
  <c r="H328" i="9"/>
  <c r="E328" i="9" s="1"/>
  <c r="B328" i="9" s="1"/>
  <c r="G328" i="9"/>
  <c r="F328" i="9"/>
  <c r="H327" i="9"/>
  <c r="G327" i="9"/>
  <c r="F327" i="9"/>
  <c r="E327" i="9"/>
  <c r="B327" i="9" s="1"/>
  <c r="H326" i="9"/>
  <c r="G326" i="9"/>
  <c r="F326" i="9"/>
  <c r="H325" i="9"/>
  <c r="G325" i="9"/>
  <c r="E325" i="9" s="1"/>
  <c r="B325" i="9" s="1"/>
  <c r="F325" i="9"/>
  <c r="H324" i="9"/>
  <c r="E324" i="9" s="1"/>
  <c r="B324" i="9" s="1"/>
  <c r="G324" i="9"/>
  <c r="F324" i="9"/>
  <c r="H323" i="9"/>
  <c r="G323" i="9"/>
  <c r="E323" i="9" s="1"/>
  <c r="F323" i="9"/>
  <c r="H322" i="9"/>
  <c r="G322" i="9"/>
  <c r="E322" i="9" s="1"/>
  <c r="F322" i="9"/>
  <c r="H321" i="9"/>
  <c r="G321" i="9"/>
  <c r="F321" i="9"/>
  <c r="H320" i="9"/>
  <c r="E320" i="9" s="1"/>
  <c r="B320" i="9" s="1"/>
  <c r="G320" i="9"/>
  <c r="F320" i="9"/>
  <c r="H319" i="9"/>
  <c r="G319" i="9"/>
  <c r="E319" i="9" s="1"/>
  <c r="B319" i="9" s="1"/>
  <c r="F319" i="9"/>
  <c r="H318" i="9"/>
  <c r="G318" i="9"/>
  <c r="E318" i="9" s="1"/>
  <c r="F318" i="9"/>
  <c r="H317" i="9"/>
  <c r="G317" i="9"/>
  <c r="E317" i="9" s="1"/>
  <c r="F317" i="9"/>
  <c r="B317" i="9"/>
  <c r="H316" i="9"/>
  <c r="E316" i="9" s="1"/>
  <c r="B316" i="9" s="1"/>
  <c r="G316" i="9"/>
  <c r="F316" i="9"/>
  <c r="H315" i="9"/>
  <c r="G315" i="9"/>
  <c r="F315" i="9"/>
  <c r="E315" i="9"/>
  <c r="B315" i="9" s="1"/>
  <c r="H314" i="9"/>
  <c r="G314" i="9"/>
  <c r="E314" i="9" s="1"/>
  <c r="F314" i="9"/>
  <c r="H313" i="9"/>
  <c r="G313" i="9"/>
  <c r="E313" i="9" s="1"/>
  <c r="F313" i="9"/>
  <c r="B313" i="9"/>
  <c r="H312" i="9"/>
  <c r="E312" i="9" s="1"/>
  <c r="B312" i="9" s="1"/>
  <c r="G312" i="9"/>
  <c r="F312" i="9"/>
  <c r="H311" i="9"/>
  <c r="G311" i="9"/>
  <c r="F311" i="9"/>
  <c r="E311" i="9"/>
  <c r="B311" i="9" s="1"/>
  <c r="H310" i="9"/>
  <c r="G310" i="9"/>
  <c r="F310" i="9"/>
  <c r="F309" i="9"/>
  <c r="H308" i="9"/>
  <c r="F308" i="9"/>
  <c r="H307" i="9"/>
  <c r="G307" i="9"/>
  <c r="E307" i="9" s="1"/>
  <c r="F307" i="9"/>
  <c r="F306" i="9"/>
  <c r="H305" i="9"/>
  <c r="G305" i="9"/>
  <c r="E305" i="9" s="1"/>
  <c r="B305" i="9" s="1"/>
  <c r="F305" i="9"/>
  <c r="H304" i="9"/>
  <c r="G304" i="9"/>
  <c r="E304" i="9" s="1"/>
  <c r="F304" i="9"/>
  <c r="B304" i="9"/>
  <c r="H303" i="9"/>
  <c r="G303" i="9"/>
  <c r="F303" i="9"/>
  <c r="E303" i="9"/>
  <c r="B303" i="9"/>
  <c r="F302" i="9"/>
  <c r="F301" i="9"/>
  <c r="F300" i="9"/>
  <c r="F299" i="9"/>
  <c r="F297" i="9"/>
  <c r="L296" i="9"/>
  <c r="H296" i="9"/>
  <c r="F296" i="9"/>
  <c r="F295" i="9"/>
  <c r="I294" i="9"/>
  <c r="H294" i="9"/>
  <c r="F294" i="9"/>
  <c r="E293" i="9"/>
  <c r="M292" i="9"/>
  <c r="F292" i="9" s="1"/>
  <c r="L292" i="9"/>
  <c r="E292" i="9"/>
  <c r="B292" i="9"/>
  <c r="M291" i="9"/>
  <c r="L291" i="9"/>
  <c r="F291" i="9"/>
  <c r="E291" i="9"/>
  <c r="M290" i="9"/>
  <c r="L290" i="9"/>
  <c r="F290" i="9" s="1"/>
  <c r="B290" i="9" s="1"/>
  <c r="E290" i="9"/>
  <c r="M289" i="9"/>
  <c r="L289" i="9"/>
  <c r="E289" i="9"/>
  <c r="M288" i="9"/>
  <c r="F288" i="9" s="1"/>
  <c r="L288" i="9"/>
  <c r="E288" i="9"/>
  <c r="B288" i="9"/>
  <c r="M287" i="9"/>
  <c r="L287" i="9"/>
  <c r="F287" i="9"/>
  <c r="E287" i="9"/>
  <c r="M286" i="9"/>
  <c r="L286" i="9"/>
  <c r="F286" i="9" s="1"/>
  <c r="B286" i="9" s="1"/>
  <c r="E286" i="9"/>
  <c r="M285" i="9"/>
  <c r="L285" i="9"/>
  <c r="F285" i="9" s="1"/>
  <c r="B285" i="9" s="1"/>
  <c r="E285" i="9"/>
  <c r="M284" i="9"/>
  <c r="F284" i="9" s="1"/>
  <c r="L284" i="9"/>
  <c r="E284" i="9"/>
  <c r="B284" i="9"/>
  <c r="M283" i="9"/>
  <c r="L283" i="9"/>
  <c r="F283" i="9"/>
  <c r="E283" i="9"/>
  <c r="M282" i="9"/>
  <c r="L282" i="9"/>
  <c r="F282" i="9" s="1"/>
  <c r="B282" i="9" s="1"/>
  <c r="E282" i="9"/>
  <c r="M281" i="9"/>
  <c r="L281" i="9"/>
  <c r="E281" i="9"/>
  <c r="M280" i="9"/>
  <c r="F280" i="9" s="1"/>
  <c r="L280" i="9"/>
  <c r="E280" i="9"/>
  <c r="B280" i="9"/>
  <c r="M279" i="9"/>
  <c r="L279" i="9"/>
  <c r="F279" i="9"/>
  <c r="E279" i="9"/>
  <c r="M278" i="9"/>
  <c r="L278" i="9"/>
  <c r="F278" i="9" s="1"/>
  <c r="E278" i="9"/>
  <c r="M277" i="9"/>
  <c r="L277" i="9"/>
  <c r="E277" i="9"/>
  <c r="M276" i="9"/>
  <c r="L276" i="9"/>
  <c r="F276" i="9" s="1"/>
  <c r="E276" i="9"/>
  <c r="B276" i="9"/>
  <c r="M275" i="9"/>
  <c r="L275" i="9"/>
  <c r="F275" i="9"/>
  <c r="E275" i="9"/>
  <c r="M274" i="9"/>
  <c r="L274" i="9"/>
  <c r="F274" i="9" s="1"/>
  <c r="B274" i="9" s="1"/>
  <c r="E274" i="9"/>
  <c r="M273" i="9"/>
  <c r="L273" i="9"/>
  <c r="E273" i="9"/>
  <c r="M272" i="9"/>
  <c r="F272" i="9" s="1"/>
  <c r="L272" i="9"/>
  <c r="E272" i="9"/>
  <c r="B272" i="9"/>
  <c r="M271" i="9"/>
  <c r="L271" i="9"/>
  <c r="F271" i="9"/>
  <c r="E271" i="9"/>
  <c r="M270" i="9"/>
  <c r="L270" i="9"/>
  <c r="F270" i="9" s="1"/>
  <c r="B270" i="9" s="1"/>
  <c r="E270" i="9"/>
  <c r="M269" i="9"/>
  <c r="L269" i="9"/>
  <c r="F269" i="9" s="1"/>
  <c r="B269" i="9" s="1"/>
  <c r="E269" i="9"/>
  <c r="M268" i="9"/>
  <c r="F268" i="9" s="1"/>
  <c r="L268" i="9"/>
  <c r="E268" i="9"/>
  <c r="B268" i="9"/>
  <c r="M267" i="9"/>
  <c r="L267" i="9"/>
  <c r="F267" i="9"/>
  <c r="E267" i="9"/>
  <c r="M266" i="9"/>
  <c r="L266" i="9"/>
  <c r="F266" i="9" s="1"/>
  <c r="B266" i="9" s="1"/>
  <c r="E266" i="9"/>
  <c r="M265" i="9"/>
  <c r="L265" i="9"/>
  <c r="E265" i="9"/>
  <c r="M264" i="9"/>
  <c r="F264" i="9" s="1"/>
  <c r="L264" i="9"/>
  <c r="E264" i="9"/>
  <c r="B264" i="9"/>
  <c r="M263" i="9"/>
  <c r="L263" i="9"/>
  <c r="F263" i="9"/>
  <c r="E263" i="9"/>
  <c r="M262" i="9"/>
  <c r="L262" i="9"/>
  <c r="F262" i="9" s="1"/>
  <c r="B262" i="9" s="1"/>
  <c r="E262" i="9"/>
  <c r="M261" i="9"/>
  <c r="L261" i="9"/>
  <c r="E261" i="9"/>
  <c r="M260" i="9"/>
  <c r="F260" i="9" s="1"/>
  <c r="L260" i="9"/>
  <c r="E260" i="9"/>
  <c r="B260" i="9"/>
  <c r="M259" i="9"/>
  <c r="L259" i="9"/>
  <c r="F259" i="9"/>
  <c r="E259" i="9"/>
  <c r="M258" i="9"/>
  <c r="L258" i="9"/>
  <c r="F258" i="9" s="1"/>
  <c r="B258" i="9" s="1"/>
  <c r="E258" i="9"/>
  <c r="M257" i="9"/>
  <c r="L257" i="9"/>
  <c r="E257" i="9"/>
  <c r="M256" i="9"/>
  <c r="F256" i="9" s="1"/>
  <c r="L256" i="9"/>
  <c r="E256" i="9"/>
  <c r="B256" i="9"/>
  <c r="M255" i="9"/>
  <c r="L255" i="9"/>
  <c r="F255" i="9"/>
  <c r="E255" i="9"/>
  <c r="M254" i="9"/>
  <c r="L254" i="9"/>
  <c r="F254" i="9" s="1"/>
  <c r="E254" i="9"/>
  <c r="M253" i="9"/>
  <c r="L253" i="9"/>
  <c r="F253" i="9" s="1"/>
  <c r="B253" i="9" s="1"/>
  <c r="E253" i="9"/>
  <c r="M252" i="9"/>
  <c r="L252" i="9"/>
  <c r="F252" i="9" s="1"/>
  <c r="E252" i="9"/>
  <c r="B252" i="9"/>
  <c r="M251" i="9"/>
  <c r="L251" i="9"/>
  <c r="F251" i="9"/>
  <c r="E251" i="9"/>
  <c r="M250" i="9"/>
  <c r="L250" i="9"/>
  <c r="F250" i="9" s="1"/>
  <c r="B250" i="9" s="1"/>
  <c r="E250" i="9"/>
  <c r="M249" i="9"/>
  <c r="L249" i="9"/>
  <c r="E249" i="9"/>
  <c r="M248" i="9"/>
  <c r="F248" i="9" s="1"/>
  <c r="L248" i="9"/>
  <c r="E248" i="9"/>
  <c r="B248" i="9"/>
  <c r="M247" i="9"/>
  <c r="L247" i="9"/>
  <c r="F247" i="9"/>
  <c r="E247" i="9"/>
  <c r="M246" i="9"/>
  <c r="L246" i="9"/>
  <c r="F246" i="9" s="1"/>
  <c r="B246" i="9" s="1"/>
  <c r="E246" i="9"/>
  <c r="M245" i="9"/>
  <c r="L245" i="9"/>
  <c r="E245" i="9"/>
  <c r="M244" i="9"/>
  <c r="F244" i="9" s="1"/>
  <c r="L244" i="9"/>
  <c r="E244" i="9"/>
  <c r="B244" i="9"/>
  <c r="M243" i="9"/>
  <c r="L243" i="9"/>
  <c r="F243" i="9"/>
  <c r="E243" i="9"/>
  <c r="M242" i="9"/>
  <c r="L242" i="9"/>
  <c r="F242" i="9" s="1"/>
  <c r="B242" i="9" s="1"/>
  <c r="E242" i="9"/>
  <c r="M241" i="9"/>
  <c r="L241" i="9"/>
  <c r="E241" i="9"/>
  <c r="M240" i="9"/>
  <c r="F240" i="9" s="1"/>
  <c r="L240" i="9"/>
  <c r="E240" i="9"/>
  <c r="B240" i="9"/>
  <c r="M239" i="9"/>
  <c r="L239" i="9"/>
  <c r="F239" i="9"/>
  <c r="E239" i="9"/>
  <c r="M238" i="9"/>
  <c r="L238" i="9"/>
  <c r="F238" i="9" s="1"/>
  <c r="B238" i="9" s="1"/>
  <c r="E238" i="9"/>
  <c r="M237" i="9"/>
  <c r="L237" i="9"/>
  <c r="F237" i="9" s="1"/>
  <c r="B237" i="9" s="1"/>
  <c r="E237" i="9"/>
  <c r="M236" i="9"/>
  <c r="L236" i="9"/>
  <c r="E236" i="9"/>
  <c r="M235" i="9"/>
  <c r="L235" i="9"/>
  <c r="F235" i="9"/>
  <c r="E235" i="9"/>
  <c r="M234" i="9"/>
  <c r="L234" i="9"/>
  <c r="F234" i="9" s="1"/>
  <c r="B234" i="9" s="1"/>
  <c r="E234" i="9"/>
  <c r="M233" i="9"/>
  <c r="L233" i="9"/>
  <c r="E233" i="9"/>
  <c r="M232" i="9"/>
  <c r="F232" i="9" s="1"/>
  <c r="L232" i="9"/>
  <c r="E232" i="9"/>
  <c r="B232" i="9"/>
  <c r="M231" i="9"/>
  <c r="L231" i="9"/>
  <c r="F231" i="9"/>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G171" i="9"/>
  <c r="F171" i="9"/>
  <c r="H170" i="9"/>
  <c r="G170" i="9"/>
  <c r="F170" i="9"/>
  <c r="E170" i="9"/>
  <c r="B170" i="9"/>
  <c r="H169" i="9"/>
  <c r="G169" i="9"/>
  <c r="E169" i="9" s="1"/>
  <c r="B169" i="9" s="1"/>
  <c r="F169" i="9"/>
  <c r="H168" i="9"/>
  <c r="G168" i="9"/>
  <c r="E168" i="9" s="1"/>
  <c r="B168" i="9" s="1"/>
  <c r="F168" i="9"/>
  <c r="H167" i="9"/>
  <c r="G167" i="9"/>
  <c r="F167" i="9"/>
  <c r="E167" i="9"/>
  <c r="B167" i="9"/>
  <c r="H166" i="9"/>
  <c r="E166" i="9" s="1"/>
  <c r="B166" i="9" s="1"/>
  <c r="G166" i="9"/>
  <c r="F166" i="9"/>
  <c r="H165" i="9"/>
  <c r="G165" i="9"/>
  <c r="E165" i="9" s="1"/>
  <c r="B165" i="9" s="1"/>
  <c r="F165" i="9"/>
  <c r="H164" i="9"/>
  <c r="G164" i="9"/>
  <c r="F164" i="9"/>
  <c r="E164" i="9"/>
  <c r="B164" i="9"/>
  <c r="H163" i="9"/>
  <c r="G163" i="9"/>
  <c r="E163" i="9" s="1"/>
  <c r="B163" i="9" s="1"/>
  <c r="F163" i="9"/>
  <c r="H162" i="9"/>
  <c r="G162" i="9"/>
  <c r="F162" i="9"/>
  <c r="E162" i="9"/>
  <c r="B162" i="9" s="1"/>
  <c r="H161" i="9"/>
  <c r="G161" i="9"/>
  <c r="E161" i="9" s="1"/>
  <c r="B161" i="9" s="1"/>
  <c r="F161" i="9"/>
  <c r="H160" i="9"/>
  <c r="G160" i="9"/>
  <c r="F160" i="9"/>
  <c r="H159" i="9"/>
  <c r="G159" i="9"/>
  <c r="F159" i="9"/>
  <c r="E159" i="9"/>
  <c r="B159" i="9" s="1"/>
  <c r="H158" i="9"/>
  <c r="E158" i="9" s="1"/>
  <c r="B158" i="9" s="1"/>
  <c r="G158" i="9"/>
  <c r="F158" i="9"/>
  <c r="H157" i="9"/>
  <c r="G157" i="9"/>
  <c r="F157" i="9"/>
  <c r="E157" i="9"/>
  <c r="B157" i="9" s="1"/>
  <c r="H156" i="9"/>
  <c r="G156" i="9"/>
  <c r="F156" i="9"/>
  <c r="E156" i="9"/>
  <c r="B156" i="9"/>
  <c r="H155" i="9"/>
  <c r="G155" i="9"/>
  <c r="E155" i="9" s="1"/>
  <c r="B155" i="9" s="1"/>
  <c r="F155" i="9"/>
  <c r="H154" i="9"/>
  <c r="G154" i="9"/>
  <c r="F154" i="9"/>
  <c r="E154" i="9"/>
  <c r="B154" i="9" s="1"/>
  <c r="H153" i="9"/>
  <c r="G153" i="9"/>
  <c r="E153" i="9" s="1"/>
  <c r="B153" i="9" s="1"/>
  <c r="F153" i="9"/>
  <c r="H152" i="9"/>
  <c r="G152" i="9"/>
  <c r="E152" i="9" s="1"/>
  <c r="B152" i="9" s="1"/>
  <c r="F152" i="9"/>
  <c r="H151" i="9"/>
  <c r="G151" i="9"/>
  <c r="F151" i="9"/>
  <c r="E151" i="9"/>
  <c r="B151" i="9"/>
  <c r="H150" i="9"/>
  <c r="E150" i="9" s="1"/>
  <c r="B150" i="9" s="1"/>
  <c r="G150" i="9"/>
  <c r="F150" i="9"/>
  <c r="H149" i="9"/>
  <c r="G149" i="9"/>
  <c r="F149" i="9"/>
  <c r="E149" i="9"/>
  <c r="B149" i="9" s="1"/>
  <c r="H148" i="9"/>
  <c r="G148" i="9"/>
  <c r="F148" i="9"/>
  <c r="E148" i="9"/>
  <c r="B148" i="9"/>
  <c r="H147" i="9"/>
  <c r="G147" i="9"/>
  <c r="F147" i="9"/>
  <c r="H146" i="9"/>
  <c r="G146" i="9"/>
  <c r="F146" i="9"/>
  <c r="E146" i="9"/>
  <c r="B146" i="9"/>
  <c r="H145" i="9"/>
  <c r="G145" i="9"/>
  <c r="F145" i="9"/>
  <c r="E145" i="9"/>
  <c r="B145" i="9"/>
  <c r="H144" i="9"/>
  <c r="G144" i="9"/>
  <c r="F144" i="9"/>
  <c r="H143" i="9"/>
  <c r="G143" i="9"/>
  <c r="F143" i="9"/>
  <c r="E143" i="9"/>
  <c r="B143" i="9" s="1"/>
  <c r="H142" i="9"/>
  <c r="E142" i="9" s="1"/>
  <c r="B142" i="9" s="1"/>
  <c r="G142" i="9"/>
  <c r="F142" i="9"/>
  <c r="H141" i="9"/>
  <c r="G141" i="9"/>
  <c r="F141" i="9"/>
  <c r="E141" i="9"/>
  <c r="B141" i="9" s="1"/>
  <c r="H140" i="9"/>
  <c r="G140" i="9"/>
  <c r="F140" i="9"/>
  <c r="E140" i="9"/>
  <c r="B140" i="9"/>
  <c r="H139" i="9"/>
  <c r="G139" i="9"/>
  <c r="E139" i="9" s="1"/>
  <c r="B139" i="9" s="1"/>
  <c r="F139" i="9"/>
  <c r="H138" i="9"/>
  <c r="G138" i="9"/>
  <c r="F138" i="9"/>
  <c r="E138" i="9"/>
  <c r="B138" i="9" s="1"/>
  <c r="H137" i="9"/>
  <c r="G137" i="9"/>
  <c r="F137" i="9"/>
  <c r="E137" i="9"/>
  <c r="B137" i="9"/>
  <c r="H136" i="9"/>
  <c r="G136" i="9"/>
  <c r="E136" i="9" s="1"/>
  <c r="B136" i="9" s="1"/>
  <c r="F136" i="9"/>
  <c r="H135" i="9"/>
  <c r="G135" i="9"/>
  <c r="F135" i="9"/>
  <c r="E135" i="9"/>
  <c r="B135" i="9"/>
  <c r="H134" i="9"/>
  <c r="E134" i="9" s="1"/>
  <c r="B134" i="9" s="1"/>
  <c r="G134" i="9"/>
  <c r="F134" i="9"/>
  <c r="H133" i="9"/>
  <c r="G133" i="9"/>
  <c r="E133" i="9" s="1"/>
  <c r="B133" i="9" s="1"/>
  <c r="F133" i="9"/>
  <c r="H132" i="9"/>
  <c r="G132" i="9"/>
  <c r="F132" i="9"/>
  <c r="E132" i="9"/>
  <c r="B132" i="9"/>
  <c r="H131" i="9"/>
  <c r="G131" i="9"/>
  <c r="E131" i="9" s="1"/>
  <c r="B131" i="9" s="1"/>
  <c r="F131" i="9"/>
  <c r="H130" i="9"/>
  <c r="G130" i="9"/>
  <c r="F130" i="9"/>
  <c r="E130" i="9"/>
  <c r="B130" i="9" s="1"/>
  <c r="H129" i="9"/>
  <c r="G129" i="9"/>
  <c r="F129" i="9"/>
  <c r="E129" i="9"/>
  <c r="B129" i="9"/>
  <c r="H128" i="9"/>
  <c r="G128" i="9"/>
  <c r="F128" i="9"/>
  <c r="H127" i="9"/>
  <c r="G127" i="9"/>
  <c r="F127" i="9"/>
  <c r="E127" i="9"/>
  <c r="B127" i="9" s="1"/>
  <c r="H126" i="9"/>
  <c r="E126" i="9" s="1"/>
  <c r="B126" i="9" s="1"/>
  <c r="G126" i="9"/>
  <c r="F126" i="9"/>
  <c r="H125" i="9"/>
  <c r="G125" i="9"/>
  <c r="E125" i="9" s="1"/>
  <c r="B125" i="9" s="1"/>
  <c r="F125" i="9"/>
  <c r="H124" i="9"/>
  <c r="G124" i="9"/>
  <c r="F124" i="9"/>
  <c r="E124" i="9"/>
  <c r="B124" i="9"/>
  <c r="H123" i="9"/>
  <c r="G123" i="9"/>
  <c r="F123" i="9"/>
  <c r="H122" i="9"/>
  <c r="G122" i="9"/>
  <c r="F122" i="9"/>
  <c r="E122" i="9"/>
  <c r="B122" i="9"/>
  <c r="H121" i="9"/>
  <c r="G121" i="9"/>
  <c r="F121" i="9"/>
  <c r="E121" i="9"/>
  <c r="B121" i="9"/>
  <c r="H120" i="9"/>
  <c r="G120" i="9"/>
  <c r="F120" i="9"/>
  <c r="H119" i="9"/>
  <c r="G119" i="9"/>
  <c r="F119" i="9"/>
  <c r="E119" i="9"/>
  <c r="B119" i="9"/>
  <c r="H118" i="9"/>
  <c r="E118" i="9" s="1"/>
  <c r="B118" i="9" s="1"/>
  <c r="G118" i="9"/>
  <c r="F118" i="9"/>
  <c r="H117" i="9"/>
  <c r="G117" i="9"/>
  <c r="F117" i="9"/>
  <c r="E117" i="9"/>
  <c r="H116" i="9"/>
  <c r="G116" i="9"/>
  <c r="F116" i="9"/>
  <c r="E116" i="9"/>
  <c r="B116" i="9"/>
  <c r="H115" i="9"/>
  <c r="G115" i="9"/>
  <c r="E115" i="9" s="1"/>
  <c r="B115" i="9" s="1"/>
  <c r="F115" i="9"/>
  <c r="H114" i="9"/>
  <c r="G114" i="9"/>
  <c r="F114" i="9"/>
  <c r="E114" i="9"/>
  <c r="B114" i="9"/>
  <c r="H113" i="9"/>
  <c r="G113" i="9"/>
  <c r="E113" i="9" s="1"/>
  <c r="B113" i="9" s="1"/>
  <c r="F113" i="9"/>
  <c r="H112" i="9"/>
  <c r="G112" i="9"/>
  <c r="F112" i="9"/>
  <c r="H111" i="9"/>
  <c r="G111" i="9"/>
  <c r="F111" i="9"/>
  <c r="E111" i="9"/>
  <c r="B111" i="9" s="1"/>
  <c r="H110" i="9"/>
  <c r="E110" i="9" s="1"/>
  <c r="B110" i="9" s="1"/>
  <c r="G110" i="9"/>
  <c r="F110" i="9"/>
  <c r="H109" i="9"/>
  <c r="G109" i="9"/>
  <c r="E109" i="9" s="1"/>
  <c r="B109" i="9" s="1"/>
  <c r="F109" i="9"/>
  <c r="H108" i="9"/>
  <c r="G108" i="9"/>
  <c r="F108" i="9"/>
  <c r="E108" i="9"/>
  <c r="B108" i="9"/>
  <c r="H107" i="9"/>
  <c r="G107" i="9"/>
  <c r="F107" i="9"/>
  <c r="H106" i="9"/>
  <c r="G106" i="9"/>
  <c r="F106" i="9"/>
  <c r="E106" i="9"/>
  <c r="B106" i="9"/>
  <c r="H105" i="9"/>
  <c r="G105" i="9"/>
  <c r="E105" i="9" s="1"/>
  <c r="B105" i="9" s="1"/>
  <c r="F105" i="9"/>
  <c r="H104" i="9"/>
  <c r="G104" i="9"/>
  <c r="E104" i="9" s="1"/>
  <c r="B104" i="9" s="1"/>
  <c r="F104" i="9"/>
  <c r="H103" i="9"/>
  <c r="G103" i="9"/>
  <c r="F103" i="9"/>
  <c r="E103" i="9"/>
  <c r="B103" i="9"/>
  <c r="H102" i="9"/>
  <c r="E102" i="9" s="1"/>
  <c r="B102" i="9" s="1"/>
  <c r="G102" i="9"/>
  <c r="F102" i="9"/>
  <c r="H101" i="9"/>
  <c r="G101" i="9"/>
  <c r="E101" i="9" s="1"/>
  <c r="B101" i="9" s="1"/>
  <c r="F101" i="9"/>
  <c r="H100" i="9"/>
  <c r="G100" i="9"/>
  <c r="F100" i="9"/>
  <c r="E100" i="9"/>
  <c r="B100" i="9"/>
  <c r="H99" i="9"/>
  <c r="G99" i="9"/>
  <c r="E99" i="9" s="1"/>
  <c r="B99" i="9" s="1"/>
  <c r="F99" i="9"/>
  <c r="H98" i="9"/>
  <c r="G98" i="9"/>
  <c r="F98" i="9"/>
  <c r="E98" i="9"/>
  <c r="B98" i="9" s="1"/>
  <c r="H97" i="9"/>
  <c r="G97" i="9"/>
  <c r="E97" i="9" s="1"/>
  <c r="B97" i="9" s="1"/>
  <c r="F97" i="9"/>
  <c r="H96" i="9"/>
  <c r="G96" i="9"/>
  <c r="F96" i="9"/>
  <c r="H95" i="9"/>
  <c r="G95" i="9"/>
  <c r="F95" i="9"/>
  <c r="E95" i="9"/>
  <c r="B95" i="9" s="1"/>
  <c r="H94" i="9"/>
  <c r="E94" i="9" s="1"/>
  <c r="B94" i="9" s="1"/>
  <c r="G94" i="9"/>
  <c r="F94" i="9"/>
  <c r="H93" i="9"/>
  <c r="G93" i="9"/>
  <c r="F93" i="9"/>
  <c r="E93" i="9"/>
  <c r="B93" i="9" s="1"/>
  <c r="H92" i="9"/>
  <c r="G92" i="9"/>
  <c r="F92" i="9"/>
  <c r="E92" i="9"/>
  <c r="B92" i="9"/>
  <c r="H91" i="9"/>
  <c r="G91" i="9"/>
  <c r="E91" i="9" s="1"/>
  <c r="B91" i="9" s="1"/>
  <c r="F91" i="9"/>
  <c r="H90" i="9"/>
  <c r="G90" i="9"/>
  <c r="F90" i="9"/>
  <c r="E90" i="9"/>
  <c r="B90" i="9" s="1"/>
  <c r="H89" i="9"/>
  <c r="G89" i="9"/>
  <c r="E89" i="9" s="1"/>
  <c r="B89" i="9" s="1"/>
  <c r="F89" i="9"/>
  <c r="H88" i="9"/>
  <c r="G88" i="9"/>
  <c r="E88" i="9" s="1"/>
  <c r="B88" i="9" s="1"/>
  <c r="F88" i="9"/>
  <c r="H87" i="9"/>
  <c r="G87" i="9"/>
  <c r="F87" i="9"/>
  <c r="E87" i="9"/>
  <c r="B87" i="9"/>
  <c r="H86" i="9"/>
  <c r="E86" i="9" s="1"/>
  <c r="B86" i="9" s="1"/>
  <c r="G86" i="9"/>
  <c r="F86" i="9"/>
  <c r="H85" i="9"/>
  <c r="G85" i="9"/>
  <c r="F85" i="9"/>
  <c r="E85" i="9"/>
  <c r="B85" i="9" s="1"/>
  <c r="H84" i="9"/>
  <c r="G84" i="9"/>
  <c r="F84" i="9"/>
  <c r="E84" i="9"/>
  <c r="B84" i="9"/>
  <c r="H83" i="9"/>
  <c r="G83" i="9"/>
  <c r="F83" i="9"/>
  <c r="H82" i="9"/>
  <c r="G82" i="9"/>
  <c r="F82" i="9"/>
  <c r="E82" i="9"/>
  <c r="B82" i="9"/>
  <c r="H81" i="9"/>
  <c r="G81" i="9"/>
  <c r="E81" i="9" s="1"/>
  <c r="B81" i="9" s="1"/>
  <c r="F81" i="9"/>
  <c r="H80" i="9"/>
  <c r="G80" i="9"/>
  <c r="F80" i="9"/>
  <c r="H79" i="9"/>
  <c r="G79" i="9"/>
  <c r="F79" i="9"/>
  <c r="E79" i="9"/>
  <c r="B79" i="9"/>
  <c r="H78" i="9"/>
  <c r="G78" i="9"/>
  <c r="F78" i="9"/>
  <c r="H77" i="9"/>
  <c r="G77" i="9"/>
  <c r="E77" i="9" s="1"/>
  <c r="B77" i="9" s="1"/>
  <c r="F77" i="9"/>
  <c r="H76" i="9"/>
  <c r="G76" i="9"/>
  <c r="F76" i="9"/>
  <c r="E76" i="9"/>
  <c r="B76" i="9"/>
  <c r="H75" i="9"/>
  <c r="G75" i="9"/>
  <c r="F75" i="9"/>
  <c r="H74" i="9"/>
  <c r="G74" i="9"/>
  <c r="F74" i="9"/>
  <c r="E74" i="9"/>
  <c r="B74" i="9" s="1"/>
  <c r="H73" i="9"/>
  <c r="G73" i="9"/>
  <c r="E73" i="9" s="1"/>
  <c r="B73" i="9" s="1"/>
  <c r="F73" i="9"/>
  <c r="H72" i="9"/>
  <c r="G72" i="9"/>
  <c r="E72" i="9" s="1"/>
  <c r="B72" i="9" s="1"/>
  <c r="F72" i="9"/>
  <c r="H71" i="9"/>
  <c r="G71" i="9"/>
  <c r="F71" i="9"/>
  <c r="E71" i="9"/>
  <c r="B71" i="9" s="1"/>
  <c r="H70" i="9"/>
  <c r="G70" i="9"/>
  <c r="E70" i="9" s="1"/>
  <c r="B70" i="9" s="1"/>
  <c r="F70" i="9"/>
  <c r="H69" i="9"/>
  <c r="G69" i="9"/>
  <c r="F69" i="9"/>
  <c r="E69" i="9"/>
  <c r="H68" i="9"/>
  <c r="G68" i="9"/>
  <c r="F68" i="9"/>
  <c r="E68" i="9"/>
  <c r="B68" i="9"/>
  <c r="H67" i="9"/>
  <c r="G67" i="9"/>
  <c r="E67" i="9" s="1"/>
  <c r="B67" i="9" s="1"/>
  <c r="F67" i="9"/>
  <c r="H66" i="9"/>
  <c r="G66" i="9"/>
  <c r="F66" i="9"/>
  <c r="B66" i="9" s="1"/>
  <c r="E66" i="9"/>
  <c r="H65" i="9"/>
  <c r="G65" i="9"/>
  <c r="E65" i="9" s="1"/>
  <c r="B65" i="9" s="1"/>
  <c r="F65" i="9"/>
  <c r="H64" i="9"/>
  <c r="G64" i="9"/>
  <c r="E64" i="9" s="1"/>
  <c r="F64" i="9"/>
  <c r="H63" i="9"/>
  <c r="G63" i="9"/>
  <c r="F63" i="9"/>
  <c r="E63" i="9"/>
  <c r="B63" i="9" s="1"/>
  <c r="H62" i="9"/>
  <c r="G62" i="9"/>
  <c r="E62" i="9" s="1"/>
  <c r="B62" i="9" s="1"/>
  <c r="F62" i="9"/>
  <c r="H61" i="9"/>
  <c r="G61" i="9"/>
  <c r="F61" i="9"/>
  <c r="E61" i="9"/>
  <c r="B61" i="9" s="1"/>
  <c r="H60" i="9"/>
  <c r="G60" i="9"/>
  <c r="F60" i="9"/>
  <c r="E60" i="9"/>
  <c r="B60" i="9"/>
  <c r="H59" i="9"/>
  <c r="G59" i="9"/>
  <c r="F59" i="9"/>
  <c r="H58" i="9"/>
  <c r="G58" i="9"/>
  <c r="F58" i="9"/>
  <c r="E58" i="9"/>
  <c r="B58" i="9" s="1"/>
  <c r="H57" i="9"/>
  <c r="G57" i="9"/>
  <c r="E57" i="9" s="1"/>
  <c r="B57" i="9" s="1"/>
  <c r="F57" i="9"/>
  <c r="H56" i="9"/>
  <c r="G56" i="9"/>
  <c r="F56" i="9"/>
  <c r="H55" i="9"/>
  <c r="G55" i="9"/>
  <c r="F55" i="9"/>
  <c r="E55" i="9"/>
  <c r="B55" i="9"/>
  <c r="H54" i="9"/>
  <c r="G54" i="9"/>
  <c r="F54" i="9"/>
  <c r="H53" i="9"/>
  <c r="G53" i="9"/>
  <c r="F53" i="9"/>
  <c r="E53" i="9"/>
  <c r="H52" i="9"/>
  <c r="G52" i="9"/>
  <c r="F52" i="9"/>
  <c r="E52" i="9"/>
  <c r="B52" i="9"/>
  <c r="H51" i="9"/>
  <c r="G51" i="9"/>
  <c r="E51" i="9" s="1"/>
  <c r="B51" i="9" s="1"/>
  <c r="F51" i="9"/>
  <c r="H50" i="9"/>
  <c r="G50" i="9"/>
  <c r="F50" i="9"/>
  <c r="E50" i="9"/>
  <c r="B50" i="9"/>
  <c r="H49" i="9"/>
  <c r="G49" i="9"/>
  <c r="E49" i="9" s="1"/>
  <c r="B49" i="9" s="1"/>
  <c r="F49" i="9"/>
  <c r="H48" i="9"/>
  <c r="G48" i="9"/>
  <c r="F48" i="9"/>
  <c r="H47" i="9"/>
  <c r="G47" i="9"/>
  <c r="F47" i="9"/>
  <c r="E47" i="9"/>
  <c r="B47" i="9" s="1"/>
  <c r="H46" i="9"/>
  <c r="G46" i="9"/>
  <c r="F46" i="9"/>
  <c r="H45" i="9"/>
  <c r="G45" i="9"/>
  <c r="E45" i="9" s="1"/>
  <c r="B45" i="9" s="1"/>
  <c r="F45" i="9"/>
  <c r="H44" i="9"/>
  <c r="G44" i="9"/>
  <c r="F44" i="9"/>
  <c r="E44" i="9"/>
  <c r="B44" i="9"/>
  <c r="H43" i="9"/>
  <c r="G43" i="9"/>
  <c r="F43" i="9"/>
  <c r="H42" i="9"/>
  <c r="G42" i="9"/>
  <c r="F42" i="9"/>
  <c r="E42" i="9"/>
  <c r="B42" i="9"/>
  <c r="H41" i="9"/>
  <c r="G41" i="9"/>
  <c r="E41" i="9" s="1"/>
  <c r="B41" i="9" s="1"/>
  <c r="F41" i="9"/>
  <c r="H40" i="9"/>
  <c r="G40" i="9"/>
  <c r="E40" i="9" s="1"/>
  <c r="B40" i="9" s="1"/>
  <c r="F40" i="9"/>
  <c r="H39" i="9"/>
  <c r="G39" i="9"/>
  <c r="F39" i="9"/>
  <c r="E39" i="9"/>
  <c r="B39" i="9"/>
  <c r="H38" i="9"/>
  <c r="G38" i="9"/>
  <c r="E38" i="9" s="1"/>
  <c r="B38" i="9" s="1"/>
  <c r="F38" i="9"/>
  <c r="H37" i="9"/>
  <c r="G37" i="9"/>
  <c r="F37" i="9"/>
  <c r="H36" i="9"/>
  <c r="G36" i="9"/>
  <c r="E36" i="9" s="1"/>
  <c r="B36" i="9" s="1"/>
  <c r="F36" i="9"/>
  <c r="H35" i="9"/>
  <c r="G35" i="9"/>
  <c r="E35" i="9" s="1"/>
  <c r="B35" i="9" s="1"/>
  <c r="F35" i="9"/>
  <c r="H34" i="9"/>
  <c r="G34" i="9"/>
  <c r="F34" i="9"/>
  <c r="E34" i="9"/>
  <c r="B34" i="9" s="1"/>
  <c r="H33" i="9"/>
  <c r="G33" i="9"/>
  <c r="E33" i="9" s="1"/>
  <c r="B33" i="9" s="1"/>
  <c r="F33" i="9"/>
  <c r="H32" i="9"/>
  <c r="G32" i="9"/>
  <c r="F32" i="9"/>
  <c r="H31" i="9"/>
  <c r="G31" i="9"/>
  <c r="F31" i="9"/>
  <c r="E31" i="9"/>
  <c r="B31" i="9" s="1"/>
  <c r="H30" i="9"/>
  <c r="G30" i="9"/>
  <c r="F30" i="9"/>
  <c r="H29" i="9"/>
  <c r="G29" i="9"/>
  <c r="F29" i="9"/>
  <c r="E29" i="9"/>
  <c r="B29" i="9" s="1"/>
  <c r="H28" i="9"/>
  <c r="G28" i="9"/>
  <c r="F28" i="9"/>
  <c r="E28" i="9"/>
  <c r="B28" i="9"/>
  <c r="H27" i="9"/>
  <c r="G27" i="9"/>
  <c r="E27" i="9" s="1"/>
  <c r="B27" i="9" s="1"/>
  <c r="F27" i="9"/>
  <c r="H26" i="9"/>
  <c r="G26" i="9"/>
  <c r="F26" i="9"/>
  <c r="E26" i="9"/>
  <c r="B26" i="9" s="1"/>
  <c r="H25" i="9"/>
  <c r="G25" i="9"/>
  <c r="E25" i="9" s="1"/>
  <c r="B25" i="9" s="1"/>
  <c r="F25" i="9"/>
  <c r="H24" i="9"/>
  <c r="G24" i="9"/>
  <c r="E24" i="9" s="1"/>
  <c r="F24" i="9"/>
  <c r="I10" i="9"/>
  <c r="F4" i="9"/>
  <c r="O3" i="9"/>
  <c r="G296" i="9" s="1"/>
  <c r="E296" i="9" s="1"/>
  <c r="B296" i="9" s="1"/>
  <c r="L3" i="9"/>
  <c r="I3" i="9"/>
  <c r="H309" i="9" s="1"/>
  <c r="H3" i="9"/>
  <c r="G3" i="9"/>
  <c r="E321" i="9" l="1"/>
  <c r="B321" i="9" s="1"/>
  <c r="E37" i="9"/>
  <c r="B37" i="9" s="1"/>
  <c r="F236" i="9"/>
  <c r="B236" i="9" s="1"/>
  <c r="E310" i="9"/>
  <c r="E326" i="9"/>
  <c r="H39" i="1"/>
  <c r="G39" i="1"/>
  <c r="E54" i="9"/>
  <c r="B54" i="9" s="1"/>
  <c r="E56" i="9"/>
  <c r="B56" i="9" s="1"/>
  <c r="E83" i="9"/>
  <c r="B83" i="9" s="1"/>
  <c r="E120" i="9"/>
  <c r="B120" i="9" s="1"/>
  <c r="E147" i="9"/>
  <c r="B147" i="9" s="1"/>
  <c r="B323" i="9"/>
  <c r="B335" i="9"/>
  <c r="H1494" i="1"/>
  <c r="G1494" i="1"/>
  <c r="E46" i="9"/>
  <c r="B46" i="9" s="1"/>
  <c r="E48" i="9"/>
  <c r="B48" i="9" s="1"/>
  <c r="B69" i="9"/>
  <c r="E75" i="9"/>
  <c r="B75" i="9" s="1"/>
  <c r="E112" i="9"/>
  <c r="B112" i="9" s="1"/>
  <c r="E128" i="9"/>
  <c r="B128" i="9" s="1"/>
  <c r="F233" i="9"/>
  <c r="B233" i="9" s="1"/>
  <c r="F249" i="9"/>
  <c r="B249" i="9" s="1"/>
  <c r="F265" i="9"/>
  <c r="B265" i="9" s="1"/>
  <c r="F281" i="9"/>
  <c r="B281" i="9" s="1"/>
  <c r="H1377" i="1"/>
  <c r="G1377" i="1"/>
  <c r="H1393" i="1"/>
  <c r="G1393" i="1"/>
  <c r="B64" i="9"/>
  <c r="F298" i="9"/>
  <c r="E30" i="9"/>
  <c r="B30" i="9" s="1"/>
  <c r="E32" i="9"/>
  <c r="B32" i="9" s="1"/>
  <c r="B53" i="9"/>
  <c r="E59" i="9"/>
  <c r="B59" i="9" s="1"/>
  <c r="E96" i="9"/>
  <c r="B96" i="9" s="1"/>
  <c r="B117" i="9"/>
  <c r="E144" i="9"/>
  <c r="B144" i="9" s="1"/>
  <c r="E160" i="9"/>
  <c r="B160" i="9" s="1"/>
  <c r="G184" i="9"/>
  <c r="E184" i="9" s="1"/>
  <c r="B184" i="9" s="1"/>
  <c r="F229" i="9"/>
  <c r="B229" i="9" s="1"/>
  <c r="F245" i="9"/>
  <c r="B245" i="9" s="1"/>
  <c r="F261" i="9"/>
  <c r="B261" i="9" s="1"/>
  <c r="F277" i="9"/>
  <c r="B277" i="9" s="1"/>
  <c r="B307" i="9"/>
  <c r="H1538" i="1"/>
  <c r="G1538" i="1"/>
  <c r="B24" i="9"/>
  <c r="E43" i="9"/>
  <c r="B43" i="9" s="1"/>
  <c r="E78" i="9"/>
  <c r="B78" i="9" s="1"/>
  <c r="E80" i="9"/>
  <c r="B80" i="9" s="1"/>
  <c r="E107" i="9"/>
  <c r="B107" i="9" s="1"/>
  <c r="E123" i="9"/>
  <c r="B123" i="9" s="1"/>
  <c r="E171" i="9"/>
  <c r="B171" i="9" s="1"/>
  <c r="F241" i="9"/>
  <c r="B241" i="9" s="1"/>
  <c r="F257" i="9"/>
  <c r="B257" i="9" s="1"/>
  <c r="F273" i="9"/>
  <c r="B273" i="9" s="1"/>
  <c r="F289" i="9"/>
  <c r="B289" i="9" s="1"/>
  <c r="B339" i="9"/>
  <c r="B342" i="9"/>
  <c r="H1372" i="1"/>
  <c r="G1372" i="1"/>
  <c r="H1388" i="1"/>
  <c r="G1388" i="1"/>
  <c r="J1577" i="1"/>
  <c r="H1577" i="1"/>
  <c r="H1617" i="1"/>
  <c r="G1617" i="1"/>
  <c r="G1644" i="1"/>
  <c r="H1644" i="1"/>
  <c r="G1648" i="1"/>
  <c r="H1648" i="1"/>
  <c r="G175" i="9"/>
  <c r="E175" i="9" s="1"/>
  <c r="B175" i="9" s="1"/>
  <c r="G177" i="9"/>
  <c r="E177" i="9" s="1"/>
  <c r="B177" i="9" s="1"/>
  <c r="G179" i="9"/>
  <c r="B254" i="9"/>
  <c r="B278" i="9"/>
  <c r="G309" i="9"/>
  <c r="E309" i="9" s="1"/>
  <c r="B309" i="9" s="1"/>
  <c r="I1577" i="1"/>
  <c r="H1618" i="1"/>
  <c r="G1618" i="1"/>
  <c r="H179" i="9"/>
  <c r="G182" i="9"/>
  <c r="E182" i="9" s="1"/>
  <c r="B182" i="9" s="1"/>
  <c r="E294" i="9"/>
  <c r="B294" i="9" s="1"/>
  <c r="B343" i="9"/>
  <c r="H1369" i="1"/>
  <c r="G1369" i="1"/>
  <c r="H1385" i="1"/>
  <c r="G1385" i="1"/>
  <c r="H1401" i="1"/>
  <c r="G1401" i="1"/>
  <c r="H1409" i="1"/>
  <c r="G1409" i="1"/>
  <c r="H1417" i="1"/>
  <c r="G1417" i="1"/>
  <c r="H1425" i="1"/>
  <c r="G1425" i="1"/>
  <c r="H1433" i="1"/>
  <c r="G1433" i="1"/>
  <c r="G1473" i="1"/>
  <c r="H1473" i="1"/>
  <c r="J1572" i="1"/>
  <c r="H1572" i="1"/>
  <c r="G1572" i="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0" i="9"/>
  <c r="M228" i="9"/>
  <c r="B310" i="9"/>
  <c r="B314" i="9"/>
  <c r="B318" i="9"/>
  <c r="B322" i="9"/>
  <c r="B326" i="9"/>
  <c r="B330" i="9"/>
  <c r="B334" i="9"/>
  <c r="B338" i="9"/>
  <c r="F340" i="9"/>
  <c r="B340" i="9" s="1"/>
  <c r="H1380" i="1"/>
  <c r="G1380" i="1"/>
  <c r="H1396" i="1"/>
  <c r="G1396" i="1"/>
  <c r="G174" i="9"/>
  <c r="E174" i="9" s="1"/>
  <c r="B174" i="9" s="1"/>
  <c r="G176" i="9"/>
  <c r="E176" i="9" s="1"/>
  <c r="B176" i="9" s="1"/>
  <c r="G178" i="9"/>
  <c r="E178" i="9" s="1"/>
  <c r="B178" i="9" s="1"/>
  <c r="H180" i="9"/>
  <c r="B231" i="9"/>
  <c r="B235" i="9"/>
  <c r="B239" i="9"/>
  <c r="B243" i="9"/>
  <c r="B247" i="9"/>
  <c r="B251" i="9"/>
  <c r="B255" i="9"/>
  <c r="B259" i="9"/>
  <c r="B263" i="9"/>
  <c r="B267" i="9"/>
  <c r="B271" i="9"/>
  <c r="B275" i="9"/>
  <c r="B279" i="9"/>
  <c r="B283" i="9"/>
  <c r="B287" i="9"/>
  <c r="B291" i="9"/>
  <c r="H1528" i="1"/>
  <c r="G1528" i="1"/>
  <c r="H1431" i="1"/>
  <c r="G1431" i="1"/>
  <c r="H1480" i="1"/>
  <c r="G1480" i="1"/>
  <c r="G1505" i="1"/>
  <c r="H1505" i="1"/>
  <c r="J1564" i="1"/>
  <c r="H1609" i="1"/>
  <c r="G1609" i="1"/>
  <c r="H1614" i="1"/>
  <c r="G1614" i="1"/>
  <c r="H1375" i="1"/>
  <c r="G1375" i="1"/>
  <c r="H1383" i="1"/>
  <c r="G1383" i="1"/>
  <c r="H1391" i="1"/>
  <c r="G1391" i="1"/>
  <c r="H1399" i="1"/>
  <c r="G1399" i="1"/>
  <c r="H1407" i="1"/>
  <c r="G1407" i="1"/>
  <c r="H1415" i="1"/>
  <c r="G1415" i="1"/>
  <c r="H1423" i="1"/>
  <c r="G1423" i="1"/>
  <c r="H1439" i="1"/>
  <c r="G1439" i="1"/>
  <c r="H1491" i="1"/>
  <c r="H1512" i="1"/>
  <c r="G1512" i="1"/>
  <c r="H1526" i="1"/>
  <c r="G1526"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J1547" i="1"/>
  <c r="H1547" i="1"/>
  <c r="G1547" i="1"/>
  <c r="I1547" i="1" s="1"/>
  <c r="H1592" i="1"/>
  <c r="G1592" i="1"/>
  <c r="G1370" i="1"/>
  <c r="H1373" i="1"/>
  <c r="G1373" i="1"/>
  <c r="G1378" i="1"/>
  <c r="H1381" i="1"/>
  <c r="G1381" i="1"/>
  <c r="G1386" i="1"/>
  <c r="H1389" i="1"/>
  <c r="G1389" i="1"/>
  <c r="G1394" i="1"/>
  <c r="H1397" i="1"/>
  <c r="G1397" i="1"/>
  <c r="H1405" i="1"/>
  <c r="G1405" i="1"/>
  <c r="H1413" i="1"/>
  <c r="G1413" i="1"/>
  <c r="H1421" i="1"/>
  <c r="G1421" i="1"/>
  <c r="H1429" i="1"/>
  <c r="G1429" i="1"/>
  <c r="H1437" i="1"/>
  <c r="G1437" i="1"/>
  <c r="H1478" i="1"/>
  <c r="G1478" i="1"/>
  <c r="G1489" i="1"/>
  <c r="H1489" i="1"/>
  <c r="H1523" i="1"/>
  <c r="H1584" i="1"/>
  <c r="G1584" i="1"/>
  <c r="H1496" i="1"/>
  <c r="G1496" i="1"/>
  <c r="H1510" i="1"/>
  <c r="G1510" i="1"/>
  <c r="J1540" i="1"/>
  <c r="H1540" i="1"/>
  <c r="G1540" i="1"/>
  <c r="G1562" i="1"/>
  <c r="H1562" i="1"/>
  <c r="J1566" i="1"/>
  <c r="H1566" i="1"/>
  <c r="G1566" i="1"/>
  <c r="I1566" i="1" s="1"/>
  <c r="G1585" i="1"/>
  <c r="H1585" i="1"/>
  <c r="H1653" i="1"/>
  <c r="G1653" i="1"/>
  <c r="H1661" i="1"/>
  <c r="G1675" i="1"/>
  <c r="H1675" i="1"/>
  <c r="H1371" i="1"/>
  <c r="G1371" i="1"/>
  <c r="H1379" i="1"/>
  <c r="G1379" i="1"/>
  <c r="H1387" i="1"/>
  <c r="G1387" i="1"/>
  <c r="H1395" i="1"/>
  <c r="G1395" i="1"/>
  <c r="H1403" i="1"/>
  <c r="G1403" i="1"/>
  <c r="H1411" i="1"/>
  <c r="G1411" i="1"/>
  <c r="H1419" i="1"/>
  <c r="G1419" i="1"/>
  <c r="H1427" i="1"/>
  <c r="G1427" i="1"/>
  <c r="H1435" i="1"/>
  <c r="G1435" i="1"/>
  <c r="G1521" i="1"/>
  <c r="H1521" i="1"/>
  <c r="J1549" i="1"/>
  <c r="H1549" i="1"/>
  <c r="G1549" i="1"/>
  <c r="G1654" i="1"/>
  <c r="H1654" i="1"/>
  <c r="E6" i="4"/>
  <c r="G1441" i="1"/>
  <c r="G1443" i="1"/>
  <c r="G1445" i="1"/>
  <c r="G1447" i="1"/>
  <c r="G1449" i="1"/>
  <c r="G1451" i="1"/>
  <c r="G1453" i="1"/>
  <c r="G1455" i="1"/>
  <c r="G1457" i="1"/>
  <c r="G1459" i="1"/>
  <c r="G1461" i="1"/>
  <c r="G1463" i="1"/>
  <c r="G1465" i="1"/>
  <c r="G1467" i="1"/>
  <c r="G1469" i="1"/>
  <c r="H1471" i="1"/>
  <c r="H1487" i="1"/>
  <c r="H1503" i="1"/>
  <c r="H1519" i="1"/>
  <c r="H1535" i="1"/>
  <c r="J1568" i="1"/>
  <c r="H1568" i="1"/>
  <c r="J1578" i="1"/>
  <c r="G1578" i="1"/>
  <c r="H1593" i="1"/>
  <c r="H1597" i="1"/>
  <c r="H1649" i="1"/>
  <c r="G1649" i="1"/>
  <c r="G1676" i="1"/>
  <c r="H1676" i="1"/>
  <c r="F7" i="4"/>
  <c r="G1476" i="1"/>
  <c r="H1485" i="1"/>
  <c r="G1492" i="1"/>
  <c r="H1501" i="1"/>
  <c r="G1508" i="1"/>
  <c r="H1517" i="1"/>
  <c r="G1524" i="1"/>
  <c r="H1533" i="1"/>
  <c r="H1542" i="1"/>
  <c r="I1542" i="1" s="1"/>
  <c r="G1544" i="1"/>
  <c r="I1544" i="1" s="1"/>
  <c r="J1548" i="1"/>
  <c r="G1548" i="1"/>
  <c r="I1548" i="1" s="1"/>
  <c r="G1553" i="1"/>
  <c r="H1555" i="1"/>
  <c r="G1559" i="1"/>
  <c r="J1561" i="1"/>
  <c r="J1565" i="1"/>
  <c r="G1565" i="1"/>
  <c r="I1565" i="1" s="1"/>
  <c r="G1568" i="1"/>
  <c r="G1570" i="1"/>
  <c r="H1586" i="1"/>
  <c r="G1620" i="1"/>
  <c r="H1620" i="1"/>
  <c r="H1641" i="1"/>
  <c r="G1641" i="1"/>
  <c r="H1650" i="1"/>
  <c r="G1650" i="1"/>
  <c r="G1677" i="1"/>
  <c r="H1677" i="1"/>
  <c r="H1544" i="1"/>
  <c r="H1553" i="1"/>
  <c r="H1559" i="1"/>
  <c r="G1563" i="1"/>
  <c r="I1563" i="1" s="1"/>
  <c r="G1576" i="1"/>
  <c r="H1578" i="1"/>
  <c r="H1621" i="1"/>
  <c r="G1621" i="1"/>
  <c r="H1681" i="1"/>
  <c r="G1681" i="1"/>
  <c r="H1481" i="1"/>
  <c r="H1497" i="1"/>
  <c r="H1513" i="1"/>
  <c r="H1529" i="1"/>
  <c r="G1543" i="1"/>
  <c r="I1543" i="1" s="1"/>
  <c r="H1546" i="1"/>
  <c r="J1552" i="1"/>
  <c r="G1552" i="1"/>
  <c r="I1552" i="1" s="1"/>
  <c r="J1558" i="1"/>
  <c r="G1558" i="1"/>
  <c r="I1558" i="1" s="1"/>
  <c r="G1561" i="1"/>
  <c r="I1561" i="1" s="1"/>
  <c r="J1569" i="1"/>
  <c r="G1569" i="1"/>
  <c r="I1569" i="1" s="1"/>
  <c r="H1583" i="1"/>
  <c r="H11" i="3"/>
  <c r="G1612" i="1"/>
  <c r="H1612" i="1"/>
  <c r="H1629" i="1"/>
  <c r="H1545" i="1"/>
  <c r="I1545" i="1" s="1"/>
  <c r="J1563" i="1"/>
  <c r="J1575" i="1"/>
  <c r="G1575" i="1"/>
  <c r="I1575" i="1" s="1"/>
  <c r="G1652" i="1"/>
  <c r="H1652" i="1"/>
  <c r="E308" i="4"/>
  <c r="F322" i="4"/>
  <c r="D321" i="4"/>
  <c r="D106" i="4"/>
  <c r="D134" i="4"/>
  <c r="D152" i="4"/>
  <c r="E321" i="4"/>
  <c r="D316" i="1" s="1"/>
  <c r="E431" i="4"/>
  <c r="D135" i="5"/>
  <c r="F136" i="5"/>
  <c r="F177" i="5"/>
  <c r="D49" i="4"/>
  <c r="D6" i="4" s="1"/>
  <c r="D140" i="4"/>
  <c r="F361" i="4"/>
  <c r="D584" i="4"/>
  <c r="F585" i="4"/>
  <c r="F70" i="5"/>
  <c r="D147" i="5"/>
  <c r="F150" i="5"/>
  <c r="H27" i="3"/>
  <c r="F5" i="6"/>
  <c r="D5" i="7"/>
  <c r="D221" i="4"/>
  <c r="E360" i="4"/>
  <c r="F374" i="4"/>
  <c r="D373" i="4"/>
  <c r="E584" i="4"/>
  <c r="D578" i="1" s="1"/>
  <c r="E141" i="6"/>
  <c r="D466" i="4"/>
  <c r="F467" i="4"/>
  <c r="E69" i="5"/>
  <c r="E176" i="5"/>
  <c r="H19" i="9" s="1"/>
  <c r="E19" i="9" s="1"/>
  <c r="B19" i="9" s="1"/>
  <c r="D250" i="5"/>
  <c r="F254" i="5"/>
  <c r="H1551" i="1"/>
  <c r="I1551" i="1" s="1"/>
  <c r="H1557" i="1"/>
  <c r="I1557" i="1" s="1"/>
  <c r="H1564" i="1"/>
  <c r="I1564" i="1" s="1"/>
  <c r="G1674" i="1"/>
  <c r="D262" i="4"/>
  <c r="F263" i="4"/>
  <c r="E466" i="4"/>
  <c r="D460" i="1" s="1"/>
  <c r="D536" i="4"/>
  <c r="F537" i="4"/>
  <c r="D12" i="5"/>
  <c r="E202" i="4"/>
  <c r="D308" i="4"/>
  <c r="D479" i="4"/>
  <c r="D491" i="4"/>
  <c r="D522" i="4"/>
  <c r="E536" i="4"/>
  <c r="E597" i="4"/>
  <c r="D591" i="1" s="1"/>
  <c r="D629" i="4"/>
  <c r="F74" i="4"/>
  <c r="F178" i="4"/>
  <c r="D230" i="4"/>
  <c r="D431" i="4"/>
  <c r="D647" i="4"/>
  <c r="E12" i="5"/>
  <c r="D1017" i="1" s="1"/>
  <c r="D119" i="5"/>
  <c r="F127" i="5"/>
  <c r="F203" i="5"/>
  <c r="D202" i="5"/>
  <c r="F276" i="5"/>
  <c r="D35" i="6"/>
  <c r="D141" i="6" s="1"/>
  <c r="F259" i="5"/>
  <c r="F10" i="6"/>
  <c r="F130" i="6"/>
  <c r="D89" i="6"/>
  <c r="F141" i="6" l="1"/>
  <c r="H31" i="3"/>
  <c r="C1536" i="1"/>
  <c r="F6" i="4"/>
  <c r="H17" i="3"/>
  <c r="D300" i="4"/>
  <c r="D422" i="4"/>
  <c r="C2" i="1"/>
  <c r="F202" i="4"/>
  <c r="D198" i="1"/>
  <c r="F584" i="4"/>
  <c r="C578" i="1"/>
  <c r="E430" i="4"/>
  <c r="D425" i="1"/>
  <c r="F89" i="6"/>
  <c r="C1484" i="1"/>
  <c r="F12" i="5"/>
  <c r="D7" i="5"/>
  <c r="C1017" i="1"/>
  <c r="I31" i="3"/>
  <c r="D1536" i="1"/>
  <c r="I11" i="3"/>
  <c r="N3" i="9"/>
  <c r="I1578" i="1"/>
  <c r="E152" i="4"/>
  <c r="F152" i="4" s="1"/>
  <c r="F135" i="5"/>
  <c r="C1140" i="1"/>
  <c r="F119" i="5"/>
  <c r="C1124" i="1"/>
  <c r="H591" i="1"/>
  <c r="G591" i="1"/>
  <c r="F140" i="4"/>
  <c r="C136" i="1"/>
  <c r="D299" i="4"/>
  <c r="H18" i="3"/>
  <c r="C148" i="1"/>
  <c r="I1559" i="1"/>
  <c r="E422" i="4"/>
  <c r="I17" i="3"/>
  <c r="D2" i="1"/>
  <c r="E417" i="4"/>
  <c r="D412" i="1" s="1"/>
  <c r="D303" i="1"/>
  <c r="D535" i="4"/>
  <c r="F536" i="4"/>
  <c r="C530" i="1"/>
  <c r="F49" i="4"/>
  <c r="C45" i="1"/>
  <c r="F134" i="4"/>
  <c r="C130" i="1"/>
  <c r="E7" i="5"/>
  <c r="I1540" i="1"/>
  <c r="I1572" i="1"/>
  <c r="E179" i="9"/>
  <c r="B179" i="9" s="1"/>
  <c r="F202" i="5"/>
  <c r="C1206" i="1"/>
  <c r="G337" i="9"/>
  <c r="E337" i="9" s="1"/>
  <c r="B337" i="9" s="1"/>
  <c r="F106" i="4"/>
  <c r="C102" i="1"/>
  <c r="I1553" i="1"/>
  <c r="F308" i="4"/>
  <c r="D417" i="4"/>
  <c r="C303" i="1"/>
  <c r="F466" i="4"/>
  <c r="C460" i="1"/>
  <c r="E535" i="4"/>
  <c r="D530" i="1"/>
  <c r="F373" i="4"/>
  <c r="D360" i="4"/>
  <c r="C368" i="1"/>
  <c r="F522" i="4"/>
  <c r="C516" i="1"/>
  <c r="F250" i="5"/>
  <c r="H25" i="3"/>
  <c r="C1254" i="1"/>
  <c r="F147" i="5"/>
  <c r="C1152" i="1"/>
  <c r="F431" i="4"/>
  <c r="D430" i="4"/>
  <c r="C425" i="1"/>
  <c r="E418" i="4"/>
  <c r="D413" i="1" s="1"/>
  <c r="D355" i="1"/>
  <c r="D176" i="5"/>
  <c r="F321" i="4"/>
  <c r="C316" i="1"/>
  <c r="F228" i="9"/>
  <c r="H33" i="3"/>
  <c r="C1537" i="1"/>
  <c r="G345" i="9"/>
  <c r="E345" i="9" s="1"/>
  <c r="F629" i="4"/>
  <c r="C623" i="1"/>
  <c r="F647" i="4"/>
  <c r="C641" i="1"/>
  <c r="F35" i="6"/>
  <c r="H28" i="3"/>
  <c r="C1430" i="1"/>
  <c r="G347" i="9"/>
  <c r="E347" i="9" s="1"/>
  <c r="F491" i="4"/>
  <c r="C485" i="1"/>
  <c r="E175" i="5"/>
  <c r="D1179" i="1" s="1"/>
  <c r="I24" i="3"/>
  <c r="D1180" i="1"/>
  <c r="F230" i="4"/>
  <c r="C226" i="1"/>
  <c r="F479" i="4"/>
  <c r="C473" i="1"/>
  <c r="F262" i="4"/>
  <c r="C258" i="1"/>
  <c r="I23" i="3"/>
  <c r="D1074" i="1"/>
  <c r="F221" i="4"/>
  <c r="C217" i="1"/>
  <c r="D69" i="5"/>
  <c r="I1568" i="1"/>
  <c r="I1549" i="1"/>
  <c r="E180" i="9"/>
  <c r="B180" i="9" s="1"/>
  <c r="H1152" i="1" l="1"/>
  <c r="G1152" i="1"/>
  <c r="F422" i="4"/>
  <c r="D643" i="4"/>
  <c r="C417" i="1"/>
  <c r="B228" i="9"/>
  <c r="H368" i="1"/>
  <c r="G368" i="1"/>
  <c r="D640" i="4"/>
  <c r="F535" i="4"/>
  <c r="C529" i="1"/>
  <c r="H1124" i="1"/>
  <c r="G1124" i="1"/>
  <c r="E639" i="4"/>
  <c r="D633" i="1" s="1"/>
  <c r="D424" i="1"/>
  <c r="C296" i="1"/>
  <c r="H641" i="1"/>
  <c r="G641" i="1"/>
  <c r="D418" i="4"/>
  <c r="F360" i="4"/>
  <c r="C355" i="1"/>
  <c r="G485" i="1"/>
  <c r="H485" i="1"/>
  <c r="H623" i="1"/>
  <c r="G623" i="1"/>
  <c r="F176" i="5"/>
  <c r="H24" i="3"/>
  <c r="D175" i="5"/>
  <c r="C1180" i="1"/>
  <c r="H1254" i="1"/>
  <c r="G1254" i="1"/>
  <c r="H102" i="1"/>
  <c r="G102" i="1"/>
  <c r="E6" i="5"/>
  <c r="I22" i="3"/>
  <c r="D1012" i="1"/>
  <c r="H578" i="1"/>
  <c r="G578" i="1"/>
  <c r="E643" i="4"/>
  <c r="D417" i="1"/>
  <c r="G316" i="1"/>
  <c r="H316" i="1"/>
  <c r="H258" i="1"/>
  <c r="G258" i="1"/>
  <c r="G473" i="1"/>
  <c r="H473" i="1"/>
  <c r="E640" i="4"/>
  <c r="D634" i="1" s="1"/>
  <c r="D529" i="1"/>
  <c r="H130" i="1"/>
  <c r="G130" i="1"/>
  <c r="H1140" i="1"/>
  <c r="G1140" i="1"/>
  <c r="H1017" i="1"/>
  <c r="G1017" i="1"/>
  <c r="H2" i="1"/>
  <c r="G2" i="1"/>
  <c r="B347" i="9"/>
  <c r="E346" i="9"/>
  <c r="H460" i="1"/>
  <c r="G460" i="1"/>
  <c r="D423" i="4"/>
  <c r="D301" i="4"/>
  <c r="C295" i="1"/>
  <c r="H22" i="3"/>
  <c r="F7" i="5"/>
  <c r="D6" i="5"/>
  <c r="C1012" i="1"/>
  <c r="H198" i="1"/>
  <c r="G198" i="1"/>
  <c r="H1536" i="1"/>
  <c r="G1536" i="1"/>
  <c r="H530" i="1"/>
  <c r="G530" i="1"/>
  <c r="F69" i="5"/>
  <c r="H23" i="3"/>
  <c r="C1074" i="1"/>
  <c r="G217" i="1"/>
  <c r="H217" i="1"/>
  <c r="H226" i="1"/>
  <c r="G226" i="1"/>
  <c r="H1430" i="1"/>
  <c r="G1430" i="1"/>
  <c r="H9" i="3"/>
  <c r="G1537" i="1"/>
  <c r="H1537" i="1"/>
  <c r="G425" i="1"/>
  <c r="H425" i="1"/>
  <c r="H516" i="1"/>
  <c r="G516" i="1"/>
  <c r="H1206" i="1"/>
  <c r="G1206" i="1"/>
  <c r="H45" i="1"/>
  <c r="G45" i="1"/>
  <c r="H136" i="1"/>
  <c r="G136" i="1"/>
  <c r="I18" i="3"/>
  <c r="E299" i="4"/>
  <c r="F299" i="4" s="1"/>
  <c r="D148" i="1"/>
  <c r="F417" i="4"/>
  <c r="C412" i="1"/>
  <c r="E344" i="9"/>
  <c r="I10" i="3" s="1"/>
  <c r="B345" i="9"/>
  <c r="F430" i="4"/>
  <c r="D639" i="4"/>
  <c r="C424" i="1"/>
  <c r="G303" i="1"/>
  <c r="H303" i="1"/>
  <c r="H1484" i="1"/>
  <c r="G1484" i="1"/>
  <c r="D1011" i="1" l="1"/>
  <c r="H299" i="9"/>
  <c r="G148" i="1"/>
  <c r="F301" i="4"/>
  <c r="C297" i="1"/>
  <c r="H148" i="1"/>
  <c r="G417" i="1"/>
  <c r="H417" i="1"/>
  <c r="D425" i="4"/>
  <c r="F423" i="4"/>
  <c r="D644" i="4"/>
  <c r="C418" i="1"/>
  <c r="G20" i="9"/>
  <c r="G529" i="1"/>
  <c r="H529" i="1"/>
  <c r="F643" i="4"/>
  <c r="C637" i="1"/>
  <c r="H412" i="1"/>
  <c r="G412" i="1"/>
  <c r="H1074" i="1"/>
  <c r="G1074" i="1"/>
  <c r="D637" i="1"/>
  <c r="D424" i="4"/>
  <c r="I9" i="3"/>
  <c r="K3" i="9"/>
  <c r="H1012" i="1"/>
  <c r="G1012" i="1"/>
  <c r="F640" i="4"/>
  <c r="C634" i="1"/>
  <c r="G355" i="1"/>
  <c r="H355" i="1"/>
  <c r="H424" i="1"/>
  <c r="G424" i="1"/>
  <c r="E301" i="4"/>
  <c r="D297" i="1" s="1"/>
  <c r="E423" i="4"/>
  <c r="D295" i="1"/>
  <c r="E300" i="4"/>
  <c r="F175" i="5"/>
  <c r="C1179" i="1"/>
  <c r="F6" i="5"/>
  <c r="C1011" i="1"/>
  <c r="G306" i="9"/>
  <c r="E306" i="9" s="1"/>
  <c r="B306" i="9" s="1"/>
  <c r="G299" i="9"/>
  <c r="H1180" i="1"/>
  <c r="G1180" i="1"/>
  <c r="F639" i="4"/>
  <c r="C633" i="1"/>
  <c r="F418" i="4"/>
  <c r="C413" i="1"/>
  <c r="H637" i="1" l="1"/>
  <c r="G637" i="1"/>
  <c r="H418" i="1"/>
  <c r="G418" i="1"/>
  <c r="G413" i="1"/>
  <c r="H413" i="1"/>
  <c r="D646" i="4"/>
  <c r="F644" i="4"/>
  <c r="C638" i="1"/>
  <c r="H1011" i="1"/>
  <c r="G1011" i="1"/>
  <c r="H8" i="3"/>
  <c r="G297" i="1"/>
  <c r="H297" i="1"/>
  <c r="H1179" i="1"/>
  <c r="G1179" i="1"/>
  <c r="F424" i="4"/>
  <c r="C419" i="1"/>
  <c r="D645" i="4"/>
  <c r="C420" i="1"/>
  <c r="E20" i="9"/>
  <c r="B20" i="9" s="1"/>
  <c r="D296" i="1"/>
  <c r="F300" i="4"/>
  <c r="H295" i="1"/>
  <c r="H633" i="1"/>
  <c r="G633" i="1"/>
  <c r="H634" i="1"/>
  <c r="G634" i="1"/>
  <c r="E299" i="9"/>
  <c r="E425" i="4"/>
  <c r="D420" i="1" s="1"/>
  <c r="E644" i="4"/>
  <c r="D418" i="1"/>
  <c r="H20" i="9"/>
  <c r="E424" i="4"/>
  <c r="D419" i="1" s="1"/>
  <c r="G295" i="1"/>
  <c r="H296" i="1" l="1"/>
  <c r="G296" i="1"/>
  <c r="D650" i="4"/>
  <c r="F646" i="4"/>
  <c r="C640" i="1"/>
  <c r="H420" i="1"/>
  <c r="G420" i="1"/>
  <c r="M3" i="9"/>
  <c r="B299" i="9"/>
  <c r="F425" i="4"/>
  <c r="G419" i="1"/>
  <c r="H419" i="1"/>
  <c r="D649" i="4"/>
  <c r="F645" i="4"/>
  <c r="C639" i="1"/>
  <c r="E646" i="4"/>
  <c r="D638" i="1"/>
  <c r="E645" i="4"/>
  <c r="H638" i="1"/>
  <c r="G638" i="1"/>
  <c r="H20" i="3" l="1"/>
  <c r="F650" i="4"/>
  <c r="C644" i="1"/>
  <c r="E649" i="4"/>
  <c r="D639" i="1"/>
  <c r="H639" i="1" s="1"/>
  <c r="G297" i="9"/>
  <c r="E297" i="9" s="1"/>
  <c r="B297" i="9" s="1"/>
  <c r="E650" i="4"/>
  <c r="D640" i="1"/>
  <c r="H640" i="1" s="1"/>
  <c r="H19" i="3"/>
  <c r="F649" i="4"/>
  <c r="C643" i="1"/>
  <c r="H333" i="9"/>
  <c r="G333" i="9"/>
  <c r="G639" i="1" l="1"/>
  <c r="H644" i="1"/>
  <c r="G644" i="1"/>
  <c r="I19" i="3"/>
  <c r="D643" i="1"/>
  <c r="G643" i="1" s="1"/>
  <c r="G640" i="1"/>
  <c r="E333" i="9"/>
  <c r="I20" i="3"/>
  <c r="D644" i="1"/>
  <c r="H7" i="3" s="1"/>
  <c r="J3" i="9" l="1"/>
  <c r="H643" i="1"/>
  <c r="B333" i="9"/>
  <c r="E298" i="9"/>
  <c r="I8" i="3" s="1"/>
  <c r="H295" i="9" l="1"/>
  <c r="G295" i="9"/>
  <c r="E295" i="9" s="1"/>
  <c r="H18" i="9"/>
  <c r="M15" i="9"/>
  <c r="I12" i="9"/>
  <c r="K5" i="9"/>
  <c r="G22" i="9"/>
  <c r="L16" i="9"/>
  <c r="G18" i="9"/>
  <c r="L15" i="9"/>
  <c r="J8" i="9"/>
  <c r="H16" i="9"/>
  <c r="L293" i="9"/>
  <c r="F293" i="9" s="1"/>
  <c r="H15" i="9"/>
  <c r="K8" i="9"/>
  <c r="J5" i="9"/>
  <c r="K11" i="9"/>
  <c r="G15" i="9"/>
  <c r="I5" i="9"/>
  <c r="I13" i="9"/>
  <c r="J17" i="9"/>
  <c r="K10" i="9"/>
  <c r="J7" i="9"/>
  <c r="M16" i="9"/>
  <c r="K13" i="9"/>
  <c r="J10" i="9"/>
  <c r="I7" i="9"/>
  <c r="J13" i="9"/>
  <c r="J9" i="9"/>
  <c r="H22" i="9"/>
  <c r="G21" i="9"/>
  <c r="E21" i="9" s="1"/>
  <c r="B21" i="9" s="1"/>
  <c r="K12" i="9"/>
  <c r="K6" i="9"/>
  <c r="K7" i="9"/>
  <c r="G17" i="9"/>
  <c r="I8" i="9"/>
  <c r="E8" i="9" s="1"/>
  <c r="B8" i="9" s="1"/>
  <c r="I9" i="9"/>
  <c r="E9" i="9" s="1"/>
  <c r="B9" i="9" s="1"/>
  <c r="J6" i="9"/>
  <c r="J11" i="9"/>
  <c r="I6" i="9"/>
  <c r="E6" i="9" s="1"/>
  <c r="B6" i="9" s="1"/>
  <c r="J12" i="9"/>
  <c r="K9" i="9"/>
  <c r="G16" i="9"/>
  <c r="E16" i="9" s="1"/>
  <c r="H21" i="9"/>
  <c r="I11" i="9"/>
  <c r="I17" i="9"/>
  <c r="H17" i="9"/>
  <c r="F16" i="9" l="1"/>
  <c r="E22" i="9"/>
  <c r="B22" i="9" s="1"/>
  <c r="B293" i="9"/>
  <c r="F23" i="9"/>
  <c r="E12" i="9"/>
  <c r="B12" i="9" s="1"/>
  <c r="E13" i="9"/>
  <c r="B13" i="9" s="1"/>
  <c r="B16" i="9"/>
  <c r="E5" i="9"/>
  <c r="E11" i="9"/>
  <c r="B11" i="9" s="1"/>
  <c r="E17" i="9"/>
  <c r="B17" i="9" s="1"/>
  <c r="E10" i="9"/>
  <c r="B10" i="9" s="1"/>
  <c r="E15" i="9"/>
  <c r="F15" i="9"/>
  <c r="F14" i="9" s="1"/>
  <c r="B295" i="9"/>
  <c r="E23" i="9"/>
  <c r="I7" i="3" s="1"/>
  <c r="E7" i="9"/>
  <c r="B7" i="9" s="1"/>
  <c r="E18" i="9"/>
  <c r="B18" i="9" s="1"/>
  <c r="F3" i="9" l="1"/>
  <c r="B5" i="9"/>
  <c r="E4" i="9"/>
  <c r="B15" i="9"/>
  <c r="E14" i="9"/>
  <c r="I13" i="3" s="1"/>
  <c r="E3" i="9" l="1"/>
</calcChain>
</file>

<file path=xl/sharedStrings.xml><?xml version="1.0" encoding="utf-8"?>
<sst xmlns="http://schemas.openxmlformats.org/spreadsheetml/2006/main" count="4724" uniqueCount="3656">
  <si>
    <t>Obveznik:</t>
  </si>
  <si>
    <t>31770 - OPĆINA BREZNICA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</si>
  <si>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</si>
  <si>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</si>
  <si>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</si>
  <si>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</si>
  <si>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</si>
  <si>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</si>
  <si>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</si>
  <si>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</si>
  <si>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</si>
  <si>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</si>
  <si>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</si>
  <si>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</si>
  <si>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</si>
  <si>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</si>
  <si>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</si>
  <si>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</si>
  <si>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</si>
  <si>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</si>
  <si>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</si>
  <si>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</si>
  <si>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</si>
  <si>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</si>
  <si>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</si>
  <si>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</si>
  <si>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</si>
  <si>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</si>
  <si>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</si>
  <si>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</si>
  <si>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</si>
  <si>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</si>
  <si>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</si>
  <si>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</si>
  <si>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</si>
  <si>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</si>
  <si>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</si>
  <si>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</si>
  <si>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</si>
  <si>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</si>
  <si>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</si>
  <si>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</si>
  <si>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</si>
  <si>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</si>
  <si>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</si>
  <si>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</si>
  <si>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</si>
  <si>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</si>
  <si>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</si>
  <si>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</si>
  <si>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</si>
  <si>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</si>
  <si>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</si>
  <si>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</si>
  <si>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</si>
  <si>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</si>
  <si>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</si>
  <si>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</si>
  <si>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</si>
  <si>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</si>
  <si>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</si>
  <si>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</si>
  <si>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</si>
  <si>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</si>
  <si>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</si>
  <si>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</si>
  <si>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</si>
  <si>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</si>
  <si>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</si>
  <si>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</si>
  <si>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</si>
  <si>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</si>
  <si>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</si>
  <si>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</si>
  <si>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</si>
  <si>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</si>
  <si>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</si>
  <si>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</si>
  <si>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</si>
  <si>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</si>
  <si>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</si>
  <si>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</si>
  <si>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</si>
  <si>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</si>
  <si>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</si>
  <si>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</si>
  <si>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</si>
  <si>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</si>
  <si>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</si>
  <si>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</si>
  <si>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</si>
  <si>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</si>
  <si>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</si>
  <si>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</si>
  <si>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</si>
  <si>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</si>
  <si>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</si>
  <si>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</si>
  <si>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</si>
  <si>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</si>
  <si>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</si>
  <si>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</si>
  <si>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</si>
  <si>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</si>
  <si>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</si>
  <si>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</si>
  <si>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</si>
  <si>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</si>
  <si>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</si>
  <si>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</si>
  <si>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</si>
  <si>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</si>
  <si>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</si>
  <si>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</si>
  <si>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</si>
  <si>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</si>
  <si>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</si>
  <si>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</si>
  <si>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</si>
  <si>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</si>
  <si>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</si>
  <si>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</si>
  <si>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</si>
  <si>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</si>
  <si>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</si>
  <si>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</si>
  <si>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</si>
  <si>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</si>
  <si>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</si>
  <si>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</si>
  <si>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</si>
  <si>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</si>
  <si>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</si>
  <si>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</si>
  <si>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</si>
  <si>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</si>
  <si>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</si>
  <si>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</si>
  <si>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</si>
  <si>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</si>
  <si>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</si>
  <si>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</si>
  <si>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</si>
  <si>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</si>
  <si>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</si>
  <si>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</si>
  <si>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</si>
  <si>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</si>
  <si>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</si>
  <si>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</si>
  <si>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</si>
  <si>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</si>
  <si>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</si>
  <si>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</si>
  <si>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</si>
  <si>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</si>
  <si>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</si>
  <si>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</si>
  <si>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</si>
  <si>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</si>
  <si>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</si>
  <si>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</si>
  <si>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</si>
  <si>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</si>
  <si>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</si>
  <si>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</si>
  <si>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</si>
  <si>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</si>
  <si>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</si>
  <si>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</si>
  <si>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</si>
  <si>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</si>
  <si>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</si>
  <si>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</si>
  <si>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</si>
  <si>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</si>
  <si>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</si>
  <si>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</si>
  <si>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</si>
  <si>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</si>
  <si>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</si>
  <si>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</si>
  <si>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</si>
  <si>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</si>
  <si>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</si>
  <si>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</si>
  <si>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</si>
  <si>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</si>
  <si>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</si>
  <si>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</si>
  <si>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</si>
  <si>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</si>
  <si>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</si>
  <si>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</si>
  <si>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</si>
  <si>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</si>
  <si>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</si>
  <si>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</si>
  <si>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</si>
  <si>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</si>
  <si>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</si>
  <si>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</si>
  <si>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</si>
  <si>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</si>
  <si>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</si>
  <si>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</si>
  <si>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</si>
  <si>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</si>
  <si>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</si>
  <si>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</si>
  <si>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</si>
  <si>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</si>
  <si>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</si>
  <si>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</si>
  <si>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</si>
  <si>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</si>
  <si>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</si>
  <si>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</si>
  <si>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</si>
  <si>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</si>
  <si>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</si>
  <si>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</si>
  <si>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</si>
  <si>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</si>
  <si>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</si>
  <si>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</si>
  <si>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</si>
  <si>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</si>
  <si>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</si>
  <si>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</si>
  <si>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</si>
  <si>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</si>
  <si>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</si>
  <si>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</si>
  <si>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</si>
  <si>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</si>
  <si>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</si>
  <si>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</si>
  <si>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</si>
  <si>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</si>
  <si>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</si>
  <si>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</si>
  <si>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</si>
  <si>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</si>
  <si>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</si>
  <si>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</si>
  <si>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</si>
  <si>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</si>
  <si>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</si>
  <si>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</si>
  <si>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</si>
  <si>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</si>
  <si>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</si>
  <si>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</si>
  <si>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</si>
  <si>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</si>
  <si>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</si>
  <si>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</si>
  <si>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</si>
  <si>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</si>
  <si>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</si>
  <si>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</si>
  <si>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</si>
  <si>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</si>
  <si>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</si>
  <si>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</si>
  <si>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</si>
  <si>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</si>
  <si>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</si>
  <si>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</si>
  <si>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</si>
  <si>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</si>
  <si>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</si>
  <si>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</si>
  <si>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</si>
  <si>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</si>
  <si>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</si>
  <si>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</si>
  <si>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</si>
  <si>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</si>
  <si>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</si>
  <si>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</si>
  <si>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</si>
  <si>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</si>
  <si>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</si>
  <si>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</si>
  <si>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</si>
  <si>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</si>
  <si>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</si>
  <si>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</si>
  <si>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</si>
  <si>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</si>
  <si>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</si>
  <si>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</si>
  <si>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</si>
  <si>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</si>
  <si>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</si>
  <si>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</si>
  <si>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</si>
  <si>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</si>
  <si>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</si>
  <si>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</si>
  <si>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</si>
  <si>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</si>
  <si>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</si>
  <si>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</si>
  <si>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</si>
  <si>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</si>
  <si>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</si>
  <si>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</si>
  <si>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</si>
  <si>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</si>
  <si>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</si>
  <si>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</si>
  <si>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</si>
  <si>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</si>
  <si>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</si>
  <si>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</si>
  <si>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</si>
  <si>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</si>
  <si>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</si>
  <si>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</si>
  <si>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</si>
  <si>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</si>
  <si>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</si>
  <si>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</si>
  <si>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</si>
  <si>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</si>
  <si>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</si>
  <si>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</si>
  <si>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</si>
  <si>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</si>
  <si>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</si>
  <si>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</si>
  <si>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</si>
  <si>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</si>
  <si>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</si>
  <si>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</si>
  <si>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</si>
  <si>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</si>
  <si>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</si>
  <si>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</si>
  <si>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</si>
  <si>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</si>
  <si>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</si>
  <si>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</si>
  <si>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</si>
  <si>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</si>
  <si>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</si>
  <si>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</si>
  <si>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</si>
  <si>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</si>
  <si>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</si>
  <si>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</si>
  <si>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</si>
  <si>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</si>
  <si>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</si>
  <si>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</si>
  <si>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</si>
  <si>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</si>
  <si>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</si>
  <si>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</si>
  <si>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</si>
  <si>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</si>
  <si>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</si>
  <si>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</si>
  <si>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</si>
  <si>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</si>
  <si>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</si>
  <si>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</si>
  <si>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</si>
  <si>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</si>
  <si>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</si>
  <si>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</si>
  <si>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</si>
  <si>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</si>
  <si>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</si>
  <si>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</si>
  <si>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</si>
  <si>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</si>
  <si>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</si>
  <si>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</si>
  <si>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</si>
  <si>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</si>
  <si>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</si>
  <si>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</si>
  <si>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</si>
  <si>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</si>
  <si>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</si>
  <si>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</si>
  <si>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</si>
  <si>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</si>
  <si>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</si>
  <si>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</si>
  <si>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</si>
  <si>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</si>
  <si>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</si>
  <si>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</si>
  <si>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</si>
  <si>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</si>
  <si>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</si>
  <si>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</si>
  <si>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</si>
  <si>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</si>
  <si>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</si>
  <si>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</si>
  <si>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</si>
  <si>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</si>
  <si>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</si>
  <si>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</si>
  <si>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</si>
  <si>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</si>
  <si>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</si>
  <si>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</si>
  <si>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</si>
  <si>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</si>
  <si>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</si>
  <si>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</si>
  <si>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</si>
  <si>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</si>
  <si>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</si>
  <si>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</si>
  <si>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</si>
  <si>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</si>
  <si>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</si>
  <si>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</si>
  <si>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</si>
  <si>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</si>
  <si>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</si>
  <si>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</si>
  <si>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</si>
  <si>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</si>
  <si>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</si>
  <si>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</si>
  <si>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</si>
  <si>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</si>
  <si>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</si>
  <si>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</si>
  <si>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</si>
  <si>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</si>
  <si>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</si>
  <si>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</si>
  <si>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</si>
  <si>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</si>
  <si>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</si>
  <si>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</si>
  <si>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</si>
  <si>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</si>
  <si>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</si>
  <si>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</si>
  <si>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</si>
  <si>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</si>
  <si>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</si>
  <si>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</si>
  <si>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</si>
  <si>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</si>
  <si>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</si>
  <si>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</si>
  <si>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</si>
  <si>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</si>
  <si>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</si>
  <si>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</si>
  <si>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</si>
  <si>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</si>
  <si>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</si>
  <si>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</si>
  <si>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</si>
  <si>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</si>
  <si>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</si>
  <si>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</si>
  <si>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</si>
  <si>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</si>
  <si>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</si>
  <si>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</si>
  <si>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</si>
  <si>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</si>
  <si>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</si>
  <si>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</si>
  <si>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</si>
  <si>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</si>
  <si>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</si>
  <si>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</si>
  <si>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</si>
  <si>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</si>
  <si>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</si>
  <si>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</si>
  <si>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</si>
  <si>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</si>
  <si>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</si>
  <si>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</si>
  <si>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</si>
  <si>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</si>
  <si>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</si>
  <si>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</si>
  <si>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</si>
  <si>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</si>
  <si>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</si>
  <si>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</si>
  <si>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</si>
  <si>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</si>
  <si>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</si>
  <si>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</si>
  <si>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</si>
  <si>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</si>
  <si>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</si>
  <si>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</si>
  <si>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</si>
  <si>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</si>
  <si>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</si>
  <si>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</si>
  <si>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</si>
  <si>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</si>
  <si>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</si>
  <si>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</si>
  <si>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</si>
  <si>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</si>
  <si>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</si>
  <si>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</si>
  <si>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</si>
  <si>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</si>
  <si>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</si>
  <si>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</si>
  <si>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</si>
  <si>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</si>
  <si>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</si>
  <si>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</si>
  <si>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</si>
  <si>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</si>
  <si>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</si>
  <si>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</si>
  <si>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</si>
  <si>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</si>
  <si>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</si>
  <si>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</si>
  <si>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</si>
  <si>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</si>
  <si>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</si>
  <si>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</si>
  <si>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</si>
  <si>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</si>
  <si>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</si>
  <si>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</si>
  <si>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</si>
  <si>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</si>
  <si>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</si>
  <si>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</si>
  <si>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</si>
  <si>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</si>
  <si>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</si>
  <si>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</si>
  <si>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</si>
  <si>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</si>
  <si>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</si>
  <si>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</si>
  <si>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</si>
  <si>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</si>
  <si>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</si>
  <si>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</si>
  <si>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</si>
  <si>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</si>
  <si>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</si>
  <si>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</si>
  <si>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</si>
  <si>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</si>
  <si>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</si>
  <si>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</si>
  <si>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</si>
  <si>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</si>
  <si>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</si>
  <si>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</si>
  <si>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</si>
  <si>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</si>
  <si>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</si>
  <si>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</si>
  <si>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</si>
  <si>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</si>
  <si>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</si>
  <si>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</si>
  <si>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</si>
  <si>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</si>
  <si>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</si>
  <si>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</si>
  <si>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</si>
  <si>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</si>
  <si>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</si>
  <si>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</si>
  <si>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</si>
  <si>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</si>
  <si>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</si>
  <si>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</si>
  <si>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</si>
  <si>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</si>
  <si>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</si>
  <si>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</si>
  <si>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</si>
  <si>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</si>
  <si>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</si>
  <si>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</si>
  <si>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</si>
  <si>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</si>
  <si>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</si>
  <si>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</si>
  <si>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</si>
  <si>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</si>
  <si>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</si>
  <si>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</si>
  <si>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</si>
  <si>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</si>
  <si>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</si>
  <si>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</si>
  <si>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</si>
  <si>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</si>
  <si>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</si>
  <si>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</si>
  <si>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</si>
  <si>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</si>
  <si>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</si>
  <si>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</si>
  <si>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</si>
  <si>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</si>
  <si>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</si>
  <si>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</si>
  <si>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</si>
  <si>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</si>
  <si>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</si>
  <si>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</si>
  <si>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</si>
  <si>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</si>
  <si>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</si>
  <si>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</si>
  <si>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</si>
  <si>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</si>
  <si>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</si>
  <si>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</si>
  <si>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</si>
  <si>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</si>
  <si>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</si>
  <si>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</si>
  <si>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</si>
  <si>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</si>
  <si>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</si>
  <si>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</si>
  <si>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</si>
  <si>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</si>
  <si>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</si>
  <si>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</si>
  <si>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</si>
  <si>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</si>
  <si>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</si>
  <si>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</si>
  <si>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</si>
  <si>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</si>
  <si>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</si>
  <si>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</si>
  <si>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</si>
  <si>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</si>
  <si>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</si>
  <si>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</si>
  <si>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</si>
  <si>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</si>
  <si>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</si>
  <si>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</si>
  <si>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</si>
  <si>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</si>
  <si>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</si>
  <si>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</si>
  <si>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</si>
  <si>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</si>
  <si>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</si>
  <si>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</si>
  <si>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</si>
  <si>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</si>
  <si>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</si>
  <si>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</si>
  <si>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</si>
  <si>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</si>
  <si>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</si>
  <si>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</si>
  <si>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</si>
  <si>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</si>
  <si>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</si>
  <si>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</si>
  <si>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</si>
  <si>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</si>
  <si>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</si>
  <si>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</si>
  <si>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</si>
  <si>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</si>
  <si>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</si>
  <si>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</si>
  <si>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</si>
  <si>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</si>
  <si>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</si>
  <si>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</si>
  <si>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</si>
  <si>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</si>
  <si>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</si>
  <si>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</si>
  <si>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</si>
  <si>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</si>
  <si>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</si>
  <si>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</si>
  <si>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</si>
  <si>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</si>
  <si>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</si>
  <si>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</si>
  <si>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</si>
  <si>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</si>
  <si>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</si>
  <si>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</si>
  <si>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</si>
  <si>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</si>
  <si>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</si>
  <si>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</si>
  <si>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</si>
  <si>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</si>
  <si>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</si>
  <si>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</si>
  <si>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</si>
  <si>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</si>
  <si>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</si>
  <si>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</si>
  <si>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</si>
  <si>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</si>
  <si>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</si>
  <si>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</si>
  <si>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</si>
  <si>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</si>
  <si>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</si>
  <si>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</si>
  <si>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</si>
  <si>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</si>
  <si>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</si>
  <si>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</si>
  <si>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</si>
  <si>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</si>
  <si>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</si>
  <si>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</si>
  <si>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</si>
  <si>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</si>
  <si>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</si>
  <si>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</si>
  <si>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</si>
  <si>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</si>
  <si>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</si>
  <si>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</si>
  <si>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</si>
  <si>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</si>
  <si>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</si>
  <si>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</si>
  <si>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</si>
  <si>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</si>
  <si>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</si>
  <si>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</si>
  <si>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</si>
  <si>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</si>
  <si>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</si>
  <si>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</si>
  <si>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</si>
  <si>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</si>
  <si>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</si>
  <si>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</si>
  <si>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</si>
  <si>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</si>
  <si>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</si>
  <si>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</si>
  <si>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</si>
  <si>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</si>
  <si>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</si>
  <si>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</si>
  <si>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</si>
  <si>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</si>
  <si>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</si>
  <si>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</si>
  <si>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</si>
  <si>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</si>
  <si>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</si>
  <si>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</si>
  <si>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</si>
  <si>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</si>
  <si>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</si>
  <si>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</si>
  <si>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</si>
  <si>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</si>
  <si>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</si>
  <si>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</si>
  <si>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</si>
  <si>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</si>
  <si>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</si>
  <si>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</si>
  <si>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</si>
  <si>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</si>
  <si>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</si>
  <si>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</si>
  <si>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</si>
  <si>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</si>
  <si>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</si>
  <si>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</si>
  <si>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</si>
  <si>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</si>
  <si>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</si>
  <si>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</si>
  <si>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</si>
  <si>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</si>
  <si>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</si>
  <si>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</si>
  <si>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</si>
  <si>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</si>
  <si>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</si>
  <si>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</si>
  <si>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</si>
  <si>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</si>
  <si>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</si>
  <si>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</si>
  <si>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</si>
  <si>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</si>
  <si>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</si>
  <si>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</si>
  <si>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</si>
  <si>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</si>
  <si>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</si>
  <si>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</si>
  <si>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</si>
  <si>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</si>
  <si>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</si>
  <si>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</si>
  <si>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</si>
  <si>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</si>
  <si>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</si>
  <si>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</si>
  <si>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</si>
  <si>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</si>
  <si>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</si>
  <si>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</si>
  <si>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</si>
  <si>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</si>
  <si>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</si>
  <si>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</si>
  <si>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</si>
  <si>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</si>
  <si>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</si>
  <si>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</si>
  <si>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</si>
  <si>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</si>
  <si>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</si>
  <si>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</si>
  <si>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</si>
  <si>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</si>
  <si>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</si>
  <si>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</si>
  <si>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</si>
  <si>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</si>
  <si>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</si>
  <si>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</si>
  <si>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</si>
  <si>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</si>
  <si>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</si>
  <si>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</si>
  <si>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</si>
  <si>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</si>
  <si>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</si>
  <si>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</si>
  <si>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</si>
  <si>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</si>
  <si>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</si>
  <si>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</si>
  <si>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</si>
  <si>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</si>
  <si>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</si>
  <si>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</si>
  <si>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</si>
  <si>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</si>
  <si>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</si>
  <si>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</si>
  <si>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</si>
  <si>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</si>
  <si>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</si>
  <si>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</si>
  <si>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</si>
  <si>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</si>
  <si>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</si>
  <si>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</si>
  <si>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</si>
  <si>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</si>
  <si>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</si>
  <si>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</si>
  <si>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</si>
  <si>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</si>
  <si>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</si>
  <si>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</si>
  <si>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</si>
  <si>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</si>
  <si>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</si>
  <si>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</si>
  <si>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</si>
  <si>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</si>
  <si>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</si>
  <si>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</si>
  <si>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</si>
  <si>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</si>
  <si>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</si>
  <si>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</si>
  <si>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</si>
  <si>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</si>
  <si>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</si>
  <si>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</si>
  <si>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</si>
  <si>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</si>
  <si>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</si>
  <si>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</si>
  <si>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</si>
  <si>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</si>
  <si>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</si>
  <si>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</si>
  <si>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</si>
  <si>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</si>
  <si>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</si>
  <si>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</si>
  <si>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</si>
  <si>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</si>
  <si>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</si>
  <si>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</si>
  <si>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</si>
  <si>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</si>
  <si>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</si>
  <si>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</si>
  <si>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</si>
  <si>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</si>
  <si>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</si>
  <si>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</si>
  <si>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</si>
  <si>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</si>
  <si>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</si>
  <si>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</si>
  <si>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</si>
  <si>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</si>
  <si>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</si>
  <si>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</si>
  <si>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</si>
  <si>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</si>
  <si>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</si>
  <si>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</si>
  <si>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</si>
  <si>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</si>
  <si>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</si>
  <si>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</si>
  <si>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</si>
  <si>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</si>
  <si>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</si>
  <si>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</si>
  <si>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</si>
  <si>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</si>
  <si>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</si>
  <si>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</si>
  <si>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</si>
  <si>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</si>
  <si>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</si>
  <si>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</si>
  <si>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</si>
  <si>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</si>
  <si>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</si>
  <si>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</si>
  <si>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</si>
  <si>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</si>
  <si>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</si>
  <si>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</si>
  <si>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</si>
  <si>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</si>
  <si>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</si>
  <si>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</si>
  <si>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</si>
  <si>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</si>
  <si>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</si>
  <si>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</si>
  <si>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</si>
  <si>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</si>
  <si>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</si>
  <si>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</si>
  <si>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</si>
  <si>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</si>
  <si>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</si>
  <si>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</si>
  <si>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</si>
  <si>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</si>
  <si>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</si>
  <si>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</si>
  <si>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</si>
  <si>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</si>
  <si>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</si>
  <si>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</si>
  <si>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</si>
  <si>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</si>
  <si>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</si>
  <si>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</si>
  <si>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</si>
  <si>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</si>
  <si>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</si>
  <si>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</si>
  <si>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</si>
  <si>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</si>
  <si>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</si>
  <si>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</si>
  <si>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</si>
  <si>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</si>
  <si>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</si>
  <si>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</si>
  <si>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</si>
  <si>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</si>
  <si>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</si>
  <si>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</si>
  <si>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</si>
  <si>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</si>
  <si>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</si>
  <si>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</si>
  <si>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</si>
  <si>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</si>
  <si>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</si>
  <si>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</si>
  <si>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</si>
  <si>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</si>
  <si>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</si>
  <si>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</si>
  <si>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</si>
  <si>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</si>
  <si>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</si>
  <si>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</si>
  <si>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</si>
  <si>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</si>
  <si>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</si>
  <si>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</si>
  <si>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</si>
  <si>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</si>
  <si>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</si>
  <si>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</si>
  <si>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</si>
  <si>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</si>
  <si>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</si>
  <si>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</si>
  <si>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</si>
  <si>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</si>
  <si>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</si>
  <si>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</si>
  <si>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</si>
  <si>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</si>
  <si>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</si>
  <si>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</si>
  <si>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</si>
  <si>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</si>
  <si>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</si>
  <si>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</si>
  <si>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</si>
  <si>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</si>
  <si>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</si>
  <si>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</si>
  <si>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</si>
  <si>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</si>
  <si>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</si>
  <si>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</si>
  <si>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</si>
  <si>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</si>
  <si>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</si>
  <si>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</si>
  <si>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</si>
  <si>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</si>
  <si>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</si>
  <si>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</si>
  <si>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</si>
  <si>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</si>
  <si>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</si>
  <si>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</si>
  <si>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</si>
  <si>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</si>
  <si>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</si>
  <si>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</si>
  <si>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</si>
  <si>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</si>
  <si>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</si>
  <si>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</si>
  <si>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</si>
  <si>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</si>
  <si>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</si>
  <si>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</si>
  <si>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</si>
  <si>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</si>
  <si>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</si>
  <si>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</si>
  <si>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</si>
  <si>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</si>
  <si>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</si>
  <si>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</si>
  <si>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</si>
  <si>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</si>
  <si>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</si>
  <si>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</si>
  <si>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</si>
  <si>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</si>
  <si>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</si>
  <si>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</si>
  <si>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</si>
  <si>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</si>
  <si>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</si>
  <si>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</si>
  <si>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</si>
  <si>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</si>
  <si>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</si>
  <si>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</si>
  <si>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</si>
  <si>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</si>
  <si>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</si>
  <si>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</si>
  <si>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</si>
  <si>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</si>
  <si>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</si>
  <si>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</si>
  <si>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</si>
  <si>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</si>
  <si>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</si>
  <si>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</si>
  <si>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</si>
  <si>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</si>
  <si>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</si>
  <si>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</si>
  <si>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</si>
  <si>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</si>
  <si>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</si>
  <si>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</si>
  <si>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</si>
  <si>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</si>
  <si>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</si>
  <si>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</si>
  <si>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</si>
  <si>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</si>
  <si>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</si>
  <si>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</si>
  <si>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</si>
  <si>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</si>
  <si>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</si>
  <si>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</si>
  <si>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</si>
  <si>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</si>
  <si>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</si>
  <si>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</si>
  <si>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</si>
  <si>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</si>
  <si>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</si>
  <si>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</si>
  <si>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</si>
  <si>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</si>
  <si>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</si>
  <si>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</si>
  <si>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</si>
  <si>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</si>
  <si>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</si>
  <si>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</si>
  <si>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</si>
  <si>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</si>
  <si>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</si>
  <si>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</si>
  <si>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</si>
  <si>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</si>
  <si>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</si>
  <si>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</si>
  <si>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</si>
  <si>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</si>
  <si>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</si>
  <si>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</si>
  <si>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</si>
  <si>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</si>
  <si>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</si>
  <si>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</si>
  <si>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</si>
  <si>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</si>
  <si>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</si>
  <si>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</si>
  <si>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</si>
  <si>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</si>
  <si>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</si>
  <si>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</si>
  <si>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</si>
  <si>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</si>
  <si>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</si>
  <si>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</si>
  <si>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</si>
  <si>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</si>
  <si>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</si>
  <si>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</si>
  <si>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</si>
  <si>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</si>
  <si>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</si>
  <si>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</si>
  <si>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</si>
  <si>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</si>
  <si>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</si>
  <si>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</si>
  <si>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</si>
  <si>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</si>
  <si>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</si>
  <si>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</si>
  <si>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</si>
  <si>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</si>
  <si>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</si>
  <si>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</si>
  <si>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</si>
  <si>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</si>
  <si>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</si>
  <si>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</si>
  <si>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</si>
  <si>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</si>
  <si>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</si>
  <si>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</si>
  <si>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</si>
  <si>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</si>
  <si>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</si>
  <si>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</si>
  <si>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</si>
  <si>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</si>
  <si>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</si>
  <si>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</si>
  <si>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</si>
  <si>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</si>
  <si>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</si>
  <si>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</si>
  <si>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</si>
  <si>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</si>
  <si>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</si>
  <si>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</si>
  <si>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</si>
  <si>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</si>
  <si>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</si>
  <si>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</si>
  <si>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</si>
  <si>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</si>
  <si>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</si>
  <si>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</si>
  <si>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</si>
  <si>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</si>
  <si>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</si>
  <si>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</si>
  <si>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</si>
  <si>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</si>
  <si>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</si>
  <si>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</si>
  <si>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</si>
  <si>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</si>
  <si>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</si>
  <si>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</si>
  <si>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</si>
  <si>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</si>
  <si>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</si>
  <si>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</si>
  <si>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</si>
  <si>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</si>
  <si>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</si>
  <si>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</si>
  <si>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</si>
  <si>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</si>
  <si>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</si>
  <si>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</si>
  <si>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</si>
  <si>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</si>
  <si>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</si>
  <si>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</si>
  <si>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</si>
  <si>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</si>
  <si>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</si>
  <si>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</si>
  <si>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</si>
  <si>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</si>
  <si>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</si>
  <si>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</si>
  <si>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</si>
  <si>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</si>
  <si>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</si>
  <si>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</si>
  <si>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</si>
  <si>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</si>
  <si>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</si>
  <si>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</si>
  <si>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</si>
  <si>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</si>
  <si>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</si>
  <si>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</si>
  <si>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</si>
  <si>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</si>
  <si>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</si>
  <si>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</si>
  <si>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</si>
  <si>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</si>
  <si>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</si>
  <si>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</si>
  <si>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</si>
  <si>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</si>
  <si>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</si>
  <si>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</si>
  <si>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</si>
  <si>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</si>
  <si>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</si>
  <si>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</si>
  <si>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</si>
  <si>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</si>
  <si>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</si>
  <si>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</si>
  <si>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</si>
  <si>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</si>
  <si>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</si>
  <si>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</si>
  <si>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</si>
  <si>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</si>
  <si>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</si>
  <si>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</si>
  <si>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</si>
  <si>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</si>
  <si>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</si>
  <si>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</si>
  <si>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</si>
  <si>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</si>
  <si>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</si>
  <si>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</si>
  <si>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</si>
  <si>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</si>
  <si>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</si>
  <si>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</si>
  <si>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</si>
  <si>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</si>
  <si>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</si>
  <si>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</si>
  <si>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</si>
  <si>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</si>
  <si>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</si>
  <si>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</si>
  <si>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</si>
  <si>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</si>
  <si>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</si>
  <si>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</si>
  <si>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</si>
  <si>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</si>
  <si>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</si>
  <si>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</si>
  <si>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</si>
  <si>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</si>
  <si>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</si>
  <si>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</si>
  <si>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</si>
  <si>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</si>
  <si>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</si>
  <si>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</si>
  <si>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</si>
  <si>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</si>
  <si>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</si>
  <si>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</si>
  <si>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</si>
  <si>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</si>
  <si>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</si>
  <si>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</si>
  <si>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</si>
  <si>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</si>
  <si>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</si>
  <si>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</si>
  <si>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</si>
  <si>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</si>
  <si>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</si>
  <si>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</si>
  <si>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</si>
  <si>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</si>
  <si>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</si>
  <si>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</si>
  <si>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</si>
  <si>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</si>
  <si>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</si>
  <si>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</si>
  <si>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</si>
  <si>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</si>
  <si>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</si>
  <si>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</si>
  <si>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</si>
  <si>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</si>
  <si>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</si>
  <si>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</si>
  <si>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</si>
  <si>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</si>
  <si>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</si>
  <si>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</si>
  <si>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</si>
  <si>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</si>
  <si>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</si>
  <si>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</si>
  <si>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</si>
  <si>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</si>
  <si>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</si>
  <si>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</si>
  <si>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</si>
  <si>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</si>
  <si>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</si>
  <si>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</si>
  <si>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</si>
  <si>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</si>
  <si>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</si>
  <si>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</si>
  <si>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</si>
  <si>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</si>
  <si>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</si>
  <si>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</si>
  <si>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</si>
  <si>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</si>
  <si>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</si>
  <si>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</si>
  <si>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</si>
  <si>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</si>
  <si>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</si>
  <si>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</si>
  <si>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</si>
  <si>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</si>
  <si>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</si>
  <si>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</si>
  <si>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</si>
  <si>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</si>
  <si>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</si>
  <si>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</si>
  <si>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</si>
  <si>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</si>
  <si>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</si>
  <si>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</si>
  <si>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</si>
  <si>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</si>
  <si>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</si>
  <si>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</si>
  <si>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</si>
  <si>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</si>
  <si>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</si>
  <si>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</si>
  <si>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</si>
  <si>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</si>
  <si>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</si>
  <si>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</si>
  <si>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</si>
  <si>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</si>
  <si>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</si>
  <si>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</si>
  <si>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</si>
  <si>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</si>
  <si>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</si>
  <si>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</si>
  <si>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</si>
  <si>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</si>
  <si>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</si>
  <si>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</si>
  <si>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</si>
  <si>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</si>
  <si>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</si>
  <si>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</si>
  <si>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</si>
  <si>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</si>
  <si>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</si>
  <si>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</si>
  <si>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</si>
  <si>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</si>
  <si>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</si>
  <si>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</si>
  <si>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</si>
  <si>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</si>
  <si>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</si>
  <si>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</si>
  <si>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</si>
  <si>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</si>
  <si>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</si>
  <si>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</si>
  <si>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</si>
  <si>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</si>
  <si>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</si>
  <si>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</si>
  <si>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</si>
  <si>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</si>
  <si>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</si>
  <si>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</si>
  <si>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</si>
  <si>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</si>
  <si>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</si>
  <si>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</si>
  <si>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</si>
  <si>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</si>
  <si>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</si>
  <si>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</si>
  <si>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</si>
  <si>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</si>
  <si>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</si>
  <si>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</si>
  <si>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</si>
  <si>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</si>
  <si>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</si>
  <si>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</si>
  <si>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</si>
  <si>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</si>
  <si>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</si>
  <si>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</si>
  <si>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</si>
  <si>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</si>
  <si>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</si>
  <si>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</si>
  <si>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</si>
  <si>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</si>
  <si>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</si>
  <si>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</si>
  <si>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</si>
  <si>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</si>
  <si>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</si>
  <si>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</si>
  <si>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</si>
  <si>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</si>
  <si>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</si>
  <si>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</si>
  <si>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</si>
  <si>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</si>
  <si>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</si>
  <si>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</si>
  <si>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</si>
  <si>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</si>
  <si>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</si>
  <si>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</si>
  <si>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</si>
  <si>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</si>
  <si>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</si>
  <si>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</si>
  <si>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</si>
  <si>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</si>
  <si>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</si>
  <si>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</si>
  <si>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</si>
  <si>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</si>
  <si>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</si>
  <si>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</si>
  <si>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</si>
  <si>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</si>
  <si>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</si>
  <si>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</si>
  <si>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</si>
  <si>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</si>
  <si>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</si>
  <si>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</si>
  <si>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</si>
  <si>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</si>
  <si>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</si>
  <si>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</si>
  <si>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</si>
  <si>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</si>
  <si>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</si>
  <si>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</si>
  <si>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</si>
  <si>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</si>
  <si>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</si>
  <si>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</si>
  <si>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</si>
  <si>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</si>
  <si>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</si>
  <si>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</si>
  <si>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</si>
  <si>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</si>
  <si>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</si>
  <si>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</si>
  <si>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</si>
  <si>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</si>
  <si>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</si>
  <si>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</si>
  <si>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</si>
  <si>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</si>
  <si>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</si>
  <si>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</si>
  <si>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</si>
  <si>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</si>
  <si>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</si>
  <si>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</si>
  <si>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</si>
  <si>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</si>
  <si>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</si>
  <si>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</si>
  <si>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</si>
  <si>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</si>
  <si>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</si>
  <si>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</si>
  <si>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</si>
  <si>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</si>
  <si>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</si>
  <si>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</si>
  <si>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</si>
  <si>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</si>
  <si>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</si>
  <si>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</si>
  <si>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</si>
  <si>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</si>
  <si>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</si>
  <si>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</si>
  <si>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</si>
  <si>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</si>
  <si>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</si>
  <si>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</si>
  <si>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</si>
  <si>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</si>
  <si>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</si>
  <si>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</si>
  <si>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</si>
  <si>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</si>
  <si>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</si>
  <si>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</si>
  <si>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</si>
  <si>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</si>
  <si>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</si>
  <si>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</si>
  <si>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</si>
  <si>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</si>
  <si>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</si>
  <si>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</si>
  <si>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</si>
  <si>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</si>
  <si>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</si>
  <si>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</si>
  <si>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</si>
  <si>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</si>
  <si>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</si>
  <si>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</si>
  <si>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</si>
  <si>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</si>
  <si>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</si>
  <si>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</si>
  <si>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</si>
  <si>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</si>
  <si>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</si>
  <si>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</si>
  <si>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</si>
  <si>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</si>
  <si>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</si>
  <si>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</si>
  <si>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</si>
  <si>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</si>
  <si>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</si>
  <si>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</si>
  <si>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</si>
  <si>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</si>
  <si>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</si>
  <si>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</si>
  <si>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</si>
  <si>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</si>
  <si>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</si>
  <si>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</si>
  <si>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</si>
  <si>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</si>
  <si>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</si>
  <si>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</si>
  <si>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</si>
  <si>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</si>
  <si>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</si>
  <si>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</si>
  <si>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</si>
  <si>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</si>
  <si>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</si>
  <si>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</si>
  <si>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</si>
  <si>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</si>
  <si>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</si>
  <si>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</si>
  <si>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</si>
  <si>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</si>
  <si>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</si>
  <si>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</si>
  <si>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</si>
  <si>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</si>
  <si>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</si>
  <si>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</si>
  <si>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</si>
  <si>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</si>
  <si>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</si>
  <si>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</si>
  <si>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</si>
  <si>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</si>
  <si>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</si>
  <si>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</si>
  <si>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</si>
  <si>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</si>
  <si>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</si>
  <si>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</si>
  <si>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</si>
  <si>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</si>
  <si>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</si>
  <si>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</si>
  <si>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</si>
  <si>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</si>
  <si>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</si>
  <si>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</si>
  <si>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</si>
  <si>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</si>
  <si>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</si>
  <si>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</si>
  <si>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</si>
  <si>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</si>
  <si>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</si>
  <si>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</si>
  <si>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</si>
  <si>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</si>
  <si>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</si>
  <si>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</si>
  <si>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</si>
  <si>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</si>
  <si>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</si>
  <si>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</si>
  <si>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</si>
  <si>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</si>
  <si>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</si>
  <si>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</si>
  <si>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</si>
  <si>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</si>
  <si>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</si>
  <si>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</si>
  <si>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</si>
  <si>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</si>
  <si>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</si>
  <si>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</si>
  <si>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</si>
  <si>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</si>
  <si>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</si>
  <si>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</si>
  <si>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</si>
  <si>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</si>
  <si>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</si>
  <si>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</si>
  <si>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</si>
  <si>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</si>
  <si>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</si>
  <si>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</si>
  <si>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</si>
  <si>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</si>
  <si>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</si>
  <si>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</si>
  <si>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</si>
  <si>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</si>
  <si>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</si>
  <si>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</si>
  <si>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</si>
  <si>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</si>
  <si>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</si>
  <si>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</si>
  <si>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</si>
  <si>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</si>
  <si>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</si>
  <si>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</si>
  <si>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</si>
  <si>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</si>
  <si>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</si>
  <si>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</si>
  <si>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</si>
  <si>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</si>
  <si>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</si>
  <si>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</si>
  <si>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</si>
  <si>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</si>
  <si>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</si>
  <si>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</si>
  <si>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</si>
  <si>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</si>
  <si>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</si>
  <si>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</si>
  <si>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</si>
  <si>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</si>
  <si>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</si>
  <si>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</si>
  <si>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</si>
  <si>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</si>
  <si>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</si>
  <si>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</si>
  <si>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</si>
  <si>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</si>
  <si>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</si>
  <si>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</si>
  <si>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</si>
  <si>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</si>
  <si>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</si>
  <si>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</si>
  <si>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</si>
  <si>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</si>
  <si>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</si>
  <si>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</si>
  <si>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</si>
  <si>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</si>
  <si>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</si>
  <si>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</si>
  <si>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</si>
  <si>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</si>
  <si>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</si>
  <si>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</si>
  <si>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</si>
  <si>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</si>
  <si>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</si>
  <si>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</si>
  <si>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</si>
  <si>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</si>
  <si>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</si>
  <si>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</si>
  <si>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</si>
  <si>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</si>
  <si>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</si>
  <si>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</si>
  <si>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</si>
  <si>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</si>
  <si>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</si>
  <si>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</si>
  <si>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</si>
  <si>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</si>
  <si>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</si>
  <si>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</si>
  <si>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</si>
  <si>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</si>
  <si>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</si>
  <si>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</si>
  <si>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</si>
  <si>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</si>
  <si>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</si>
  <si>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</si>
  <si>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</si>
  <si>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</si>
  <si>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</si>
  <si>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</si>
  <si>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</si>
  <si>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</si>
  <si>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</si>
  <si>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</si>
  <si>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</si>
  <si>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</si>
  <si>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</si>
  <si>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</si>
  <si>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</si>
  <si>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</si>
  <si>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</si>
  <si>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</si>
  <si>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</si>
  <si>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</si>
  <si>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</si>
  <si>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</si>
  <si>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</si>
  <si>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</si>
  <si>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</si>
  <si>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</si>
  <si>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</si>
  <si>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</si>
  <si>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</si>
  <si>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</si>
  <si>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</si>
  <si>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</si>
  <si>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</si>
  <si>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</si>
  <si>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</si>
  <si>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</si>
  <si>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</si>
  <si>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</si>
  <si>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</si>
  <si>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</si>
  <si>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</si>
  <si>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</si>
  <si>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</si>
  <si>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</si>
  <si>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</si>
  <si>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</si>
  <si>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</si>
  <si>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</si>
  <si>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</si>
  <si>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</si>
  <si>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</si>
  <si>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</si>
  <si>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</si>
  <si>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</si>
  <si>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</si>
  <si>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</si>
  <si>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</si>
  <si>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</si>
  <si>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</si>
  <si>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</si>
  <si>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</si>
  <si>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</si>
  <si>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</si>
  <si>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</si>
  <si>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</si>
  <si>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</si>
  <si>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</si>
  <si>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</si>
  <si>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</si>
  <si>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</si>
  <si>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</si>
  <si>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</si>
  <si>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</si>
  <si>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</si>
  <si>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</si>
  <si>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</si>
  <si>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</si>
  <si>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</si>
  <si>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</si>
  <si>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</si>
  <si>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</si>
  <si>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</si>
  <si>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</si>
  <si>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</si>
  <si>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</si>
  <si>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</si>
  <si>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</si>
  <si>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</si>
  <si>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</si>
  <si>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</si>
  <si>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</si>
  <si>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</si>
  <si>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</si>
  <si>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</si>
  <si>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</si>
  <si>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</si>
  <si>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</si>
  <si>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</si>
  <si>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</si>
  <si>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</si>
  <si>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</si>
  <si>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</si>
  <si>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</si>
  <si>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</si>
  <si>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</si>
  <si>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</si>
  <si>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</si>
  <si>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</si>
  <si>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</si>
  <si>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</si>
  <si>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</si>
  <si>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</si>
  <si>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</si>
  <si>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</si>
  <si>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</si>
  <si>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</si>
  <si>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</si>
  <si>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</si>
  <si>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</si>
  <si>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</si>
  <si>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</si>
  <si>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</si>
  <si>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</si>
  <si>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</si>
  <si>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</si>
  <si>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</si>
  <si>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</si>
  <si>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</si>
  <si>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</si>
  <si>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</si>
  <si>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</si>
  <si>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</si>
  <si>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</si>
  <si>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</si>
  <si>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</si>
  <si>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</si>
  <si>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</si>
  <si>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</si>
  <si>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</si>
  <si>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</si>
  <si>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</si>
  <si>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</si>
  <si>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</si>
  <si>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</si>
  <si>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</si>
  <si>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</si>
  <si>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</si>
  <si>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</si>
  <si>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</si>
  <si>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</si>
  <si>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</si>
  <si>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</si>
  <si>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</si>
  <si>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</si>
  <si>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</si>
  <si>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</si>
  <si>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</si>
  <si>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</si>
  <si>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</si>
  <si>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</si>
  <si>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</si>
  <si>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</si>
  <si>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</si>
  <si>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</si>
  <si>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</si>
  <si>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</si>
  <si>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</si>
  <si>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BREZNICA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</si>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</sst>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1368760.4599999997</v>
      </c>
      <c r="D2" s="7">
        <f>'PR-RAS'!E6</f>
        <v>820476.08000000007</v>
      </c>
      <c r="E2" s="7">
        <v>0</v>
      </c>
      <c r="F2" s="7">
        <v>0</v>
      </c>
      <c r="G2" s="8">
        <f t="shared" ref="G2:G274" si="0">(B2/1000)*(C2*1+D2*2)</f>
        <v>3009.7126200000002</v>
      </c>
      <c r="H2" s="8">
        <f t="shared" ref="H2:H274" si="1">ABS(C2-ROUND(C2,0))+ABS(D2-ROUND(D2,0))</f>
        <v>0.53999999980442226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313609.49</v>
      </c>
      <c r="D3" s="2">
        <f>'PR-RAS'!E7</f>
        <v>357502.67</v>
      </c>
      <c r="E3" s="2">
        <v>0</v>
      </c>
      <c r="F3" s="2">
        <v>0</v>
      </c>
      <c r="G3" s="3">
        <f t="shared" si="0"/>
        <v>2057.22966</v>
      </c>
      <c r="H3" s="3">
        <f t="shared" si="1"/>
        <v>0.82000000000698492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304143.23</v>
      </c>
      <c r="D4" s="2">
        <f>'PR-RAS'!E8</f>
        <v>342594.01</v>
      </c>
      <c r="E4" s="2">
        <v>0</v>
      </c>
      <c r="F4" s="2">
        <v>0</v>
      </c>
      <c r="G4" s="3">
        <f t="shared" si="0"/>
        <v>2967.9937500000001</v>
      </c>
      <c r="H4" s="3">
        <f t="shared" si="1"/>
        <v>0.23999999999068677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304143.23</v>
      </c>
      <c r="D5" s="2">
        <f>'PR-RAS'!E9</f>
        <v>342594.01</v>
      </c>
      <c r="E5" s="2">
        <v>0</v>
      </c>
      <c r="F5" s="2">
        <v>0</v>
      </c>
      <c r="G5" s="3">
        <f t="shared" si="0"/>
        <v>3957.3250000000003</v>
      </c>
      <c r="H5" s="3">
        <f t="shared" si="1"/>
        <v>0.23999999999068677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5194.17</v>
      </c>
      <c r="D19" s="2">
        <f>'PR-RAS'!E23</f>
        <v>10997.06</v>
      </c>
      <c r="E19" s="2">
        <v>0</v>
      </c>
      <c r="F19" s="2">
        <v>0</v>
      </c>
      <c r="G19" s="3">
        <f t="shared" si="0"/>
        <v>489.38921999999997</v>
      </c>
      <c r="H19" s="3">
        <f t="shared" si="1"/>
        <v>0.22999999999956344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89.49</v>
      </c>
      <c r="D20" s="2">
        <f>'PR-RAS'!E24</f>
        <v>176.21</v>
      </c>
      <c r="E20" s="2">
        <v>0</v>
      </c>
      <c r="F20" s="2">
        <v>0</v>
      </c>
      <c r="G20" s="3">
        <f t="shared" si="0"/>
        <v>8.3962900000000005</v>
      </c>
      <c r="H20" s="3">
        <f t="shared" si="1"/>
        <v>0.70000000000000284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5104.68</v>
      </c>
      <c r="D23" s="2">
        <f>'PR-RAS'!E27</f>
        <v>10820.85</v>
      </c>
      <c r="E23" s="2">
        <v>0</v>
      </c>
      <c r="F23" s="2">
        <v>0</v>
      </c>
      <c r="G23" s="3">
        <f t="shared" si="0"/>
        <v>588.42035999999996</v>
      </c>
      <c r="H23" s="3">
        <f t="shared" si="1"/>
        <v>0.46999999999934516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4272.09</v>
      </c>
      <c r="D25" s="2">
        <f>'PR-RAS'!E29</f>
        <v>3911.6</v>
      </c>
      <c r="E25" s="2">
        <v>0</v>
      </c>
      <c r="F25" s="2">
        <v>0</v>
      </c>
      <c r="G25" s="3">
        <f t="shared" si="0"/>
        <v>290.28696000000002</v>
      </c>
      <c r="H25" s="3">
        <f t="shared" si="1"/>
        <v>0.49000000000023647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4272.09</v>
      </c>
      <c r="D27" s="2">
        <f>'PR-RAS'!E31</f>
        <v>3911.6</v>
      </c>
      <c r="E27" s="2">
        <v>0</v>
      </c>
      <c r="F27" s="2">
        <v>0</v>
      </c>
      <c r="G27" s="3">
        <f t="shared" si="0"/>
        <v>314.47754000000003</v>
      </c>
      <c r="H27" s="3">
        <f t="shared" si="1"/>
        <v>0.49000000000023647</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939184.83</v>
      </c>
      <c r="D45" s="2">
        <f>'PR-RAS'!E49</f>
        <v>342255.67</v>
      </c>
      <c r="E45" s="2">
        <v>0</v>
      </c>
      <c r="F45" s="2">
        <v>0</v>
      </c>
      <c r="G45" s="3">
        <f t="shared" si="0"/>
        <v>71442.631479999996</v>
      </c>
      <c r="H45" s="3">
        <f t="shared" si="1"/>
        <v>0.50000000005820766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62955.86</v>
      </c>
      <c r="D54" s="2">
        <f>'PR-RAS'!E58</f>
        <v>56800</v>
      </c>
      <c r="E54" s="2">
        <v>0</v>
      </c>
      <c r="F54" s="2">
        <v>0</v>
      </c>
      <c r="G54" s="3">
        <f t="shared" si="0"/>
        <v>9357.460579999999</v>
      </c>
      <c r="H54" s="3">
        <f t="shared" si="1"/>
        <v>0.13999999999941792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58317.15</v>
      </c>
      <c r="D55" s="2">
        <f>'PR-RAS'!E59</f>
        <v>56800</v>
      </c>
      <c r="E55" s="2">
        <v>0</v>
      </c>
      <c r="F55" s="2">
        <v>0</v>
      </c>
      <c r="G55" s="3">
        <f t="shared" si="0"/>
        <v>9283.5260999999991</v>
      </c>
      <c r="H55" s="3">
        <f t="shared" si="1"/>
        <v>0.15000000000145519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4638.71</v>
      </c>
      <c r="D56" s="2">
        <f>'PR-RAS'!E60</f>
        <v>0</v>
      </c>
      <c r="E56" s="2">
        <v>0</v>
      </c>
      <c r="F56" s="2">
        <v>0</v>
      </c>
      <c r="G56" s="3">
        <f t="shared" si="0"/>
        <v>255.12905000000001</v>
      </c>
      <c r="H56" s="3">
        <f t="shared" si="1"/>
        <v>0.28999999999996362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185198.76</v>
      </c>
      <c r="D60" s="2">
        <f>'PR-RAS'!E64</f>
        <v>190200</v>
      </c>
      <c r="E60" s="2">
        <v>0</v>
      </c>
      <c r="F60" s="2">
        <v>0</v>
      </c>
      <c r="G60" s="3">
        <f t="shared" si="0"/>
        <v>33370.326840000002</v>
      </c>
      <c r="H60" s="3">
        <f t="shared" si="1"/>
        <v>0.23999999999068677</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185198.76</v>
      </c>
      <c r="D63" s="2">
        <f>'PR-RAS'!E67</f>
        <v>190200</v>
      </c>
      <c r="E63" s="2">
        <v>0</v>
      </c>
      <c r="F63" s="2">
        <v>0</v>
      </c>
      <c r="G63" s="3">
        <f>(B63/1000)*(C63*1+D63*2)</f>
        <v>35067.123120000004</v>
      </c>
      <c r="H63" s="3">
        <f>ABS(C63-ROUND(C63,0))+ABS(D63-ROUND(D63,0))</f>
        <v>0.23999999999068677</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65380.67</v>
      </c>
      <c r="E64" s="2">
        <v>0</v>
      </c>
      <c r="F64" s="2">
        <v>0</v>
      </c>
      <c r="G64" s="3">
        <f t="shared" si="0"/>
        <v>8237.9644200000002</v>
      </c>
      <c r="H64" s="3">
        <f t="shared" si="1"/>
        <v>0.33000000000174623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65380.67</v>
      </c>
      <c r="E65" s="2">
        <v>0</v>
      </c>
      <c r="F65" s="2">
        <v>0</v>
      </c>
      <c r="G65" s="3">
        <f t="shared" si="0"/>
        <v>8368.7257599999994</v>
      </c>
      <c r="H65" s="3">
        <f t="shared" si="1"/>
        <v>0.33000000000174623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691030.21</v>
      </c>
      <c r="D70" s="2">
        <f>'PR-RAS'!E74</f>
        <v>29875</v>
      </c>
      <c r="E70" s="2">
        <v>0</v>
      </c>
      <c r="F70" s="2">
        <v>0</v>
      </c>
      <c r="G70" s="3">
        <f t="shared" si="0"/>
        <v>51803.834490000001</v>
      </c>
      <c r="H70" s="3">
        <f t="shared" si="1"/>
        <v>0.2099999999627471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691030.21</v>
      </c>
      <c r="D72" s="2">
        <f>'PR-RAS'!E76</f>
        <v>29875</v>
      </c>
      <c r="E72" s="2">
        <v>0</v>
      </c>
      <c r="F72" s="2">
        <v>0</v>
      </c>
      <c r="G72" s="3">
        <f t="shared" si="0"/>
        <v>53305.394909999995</v>
      </c>
      <c r="H72" s="3">
        <f t="shared" si="1"/>
        <v>0.2099999999627471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9200.0400000000009</v>
      </c>
      <c r="D78" s="2">
        <f>'PR-RAS'!E82</f>
        <v>10166</v>
      </c>
      <c r="E78" s="2">
        <v>0</v>
      </c>
      <c r="F78" s="2">
        <v>0</v>
      </c>
      <c r="G78" s="3">
        <f t="shared" si="0"/>
        <v>2273.9670799999999</v>
      </c>
      <c r="H78" s="3">
        <f t="shared" si="1"/>
        <v>4.0000000000873115E-2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9200.0400000000009</v>
      </c>
      <c r="D87" s="2">
        <f>'PR-RAS'!E91</f>
        <v>10166</v>
      </c>
      <c r="E87" s="2">
        <v>0</v>
      </c>
      <c r="F87" s="2">
        <v>0</v>
      </c>
      <c r="G87" s="3">
        <f t="shared" si="0"/>
        <v>2539.7554399999999</v>
      </c>
      <c r="H87" s="3">
        <f t="shared" si="1"/>
        <v>4.0000000000873115E-2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2000.34</v>
      </c>
      <c r="D88" s="2">
        <f>'PR-RAS'!E92</f>
        <v>2050.9</v>
      </c>
      <c r="E88" s="2">
        <v>0</v>
      </c>
      <c r="F88" s="2">
        <v>0</v>
      </c>
      <c r="G88" s="3">
        <f t="shared" si="0"/>
        <v>530.88617999999997</v>
      </c>
      <c r="H88" s="3">
        <f t="shared" si="1"/>
        <v>0.4399999999998272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7163.93</v>
      </c>
      <c r="D89" s="2">
        <f>'PR-RAS'!E93</f>
        <v>8115.1</v>
      </c>
      <c r="E89" s="2">
        <v>0</v>
      </c>
      <c r="F89" s="2">
        <v>0</v>
      </c>
      <c r="G89" s="3">
        <f t="shared" si="0"/>
        <v>2058.6834399999998</v>
      </c>
      <c r="H89" s="3">
        <f t="shared" si="1"/>
        <v>0.17000000000007276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35.770000000000003</v>
      </c>
      <c r="D93" s="2">
        <f>'PR-RAS'!E97</f>
        <v>0</v>
      </c>
      <c r="E93" s="2">
        <v>0</v>
      </c>
      <c r="F93" s="2">
        <v>0</v>
      </c>
      <c r="G93" s="3">
        <f t="shared" si="0"/>
        <v>3.2908400000000002</v>
      </c>
      <c r="H93" s="3">
        <f t="shared" si="1"/>
        <v>0.22999999999999687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106035.69</v>
      </c>
      <c r="D102" s="2">
        <f>'PR-RAS'!E106</f>
        <v>109377.92000000001</v>
      </c>
      <c r="E102" s="2">
        <v>0</v>
      </c>
      <c r="F102" s="2">
        <v>0</v>
      </c>
      <c r="G102" s="3">
        <f t="shared" si="0"/>
        <v>32803.944530000008</v>
      </c>
      <c r="H102" s="3">
        <f t="shared" si="1"/>
        <v>0.38999999998486601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89492.68</v>
      </c>
      <c r="D108" s="2">
        <f>'PR-RAS'!E112</f>
        <v>105342.46</v>
      </c>
      <c r="E108" s="2">
        <v>0</v>
      </c>
      <c r="F108" s="2">
        <v>0</v>
      </c>
      <c r="G108" s="3">
        <f t="shared" si="0"/>
        <v>32119.003199999996</v>
      </c>
      <c r="H108" s="3">
        <f t="shared" si="1"/>
        <v>0.78000000001338776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19.21</v>
      </c>
      <c r="E109" s="2">
        <v>0</v>
      </c>
      <c r="F109" s="2">
        <v>0</v>
      </c>
      <c r="G109" s="3">
        <f t="shared" si="0"/>
        <v>4.1493599999999997</v>
      </c>
      <c r="H109" s="3">
        <f t="shared" si="1"/>
        <v>0.21000000000000085</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89492.68</v>
      </c>
      <c r="D113" s="2">
        <f>'PR-RAS'!E117</f>
        <v>105323.25</v>
      </c>
      <c r="E113" s="2">
        <v>0</v>
      </c>
      <c r="F113" s="2">
        <v>0</v>
      </c>
      <c r="G113" s="3">
        <f t="shared" si="0"/>
        <v>33615.588159999999</v>
      </c>
      <c r="H113" s="3">
        <f t="shared" si="1"/>
        <v>0.57000000000698492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16543.010000000002</v>
      </c>
      <c r="D116" s="2">
        <f>'PR-RAS'!E120</f>
        <v>4035.46</v>
      </c>
      <c r="E116" s="2">
        <v>0</v>
      </c>
      <c r="F116" s="2">
        <v>0</v>
      </c>
      <c r="G116" s="3">
        <f t="shared" si="0"/>
        <v>2830.6019500000002</v>
      </c>
      <c r="H116" s="3">
        <f t="shared" si="1"/>
        <v>0.47000000000207365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3171.97</v>
      </c>
      <c r="D117" s="2">
        <f>'PR-RAS'!E121</f>
        <v>779.22</v>
      </c>
      <c r="E117" s="2">
        <v>0</v>
      </c>
      <c r="F117" s="2">
        <v>0</v>
      </c>
      <c r="G117" s="3">
        <f t="shared" si="0"/>
        <v>548.72756000000004</v>
      </c>
      <c r="H117" s="3">
        <f t="shared" si="1"/>
        <v>0.25000000000022737</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13371.04</v>
      </c>
      <c r="D118" s="2">
        <f>'PR-RAS'!E122</f>
        <v>3256.24</v>
      </c>
      <c r="E118" s="2">
        <v>0</v>
      </c>
      <c r="F118" s="2">
        <v>0</v>
      </c>
      <c r="G118" s="3">
        <f t="shared" si="0"/>
        <v>2326.3718400000002</v>
      </c>
      <c r="H118" s="3">
        <f t="shared" si="1"/>
        <v>0.28000000000065484</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190.67</v>
      </c>
      <c r="D121" s="2">
        <f>'PR-RAS'!E125</f>
        <v>1.8</v>
      </c>
      <c r="E121" s="2">
        <v>0</v>
      </c>
      <c r="F121" s="2">
        <v>0</v>
      </c>
      <c r="G121" s="3">
        <f t="shared" si="0"/>
        <v>23.312399999999997</v>
      </c>
      <c r="H121" s="3">
        <f t="shared" si="1"/>
        <v>0.53000000000001246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1.8</v>
      </c>
      <c r="E122" s="2">
        <v>0</v>
      </c>
      <c r="F122" s="2">
        <v>0</v>
      </c>
      <c r="G122" s="3">
        <f t="shared" si="0"/>
        <v>0.43559999999999999</v>
      </c>
      <c r="H122" s="3">
        <f t="shared" si="1"/>
        <v>0.19999999999999996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1.8</v>
      </c>
      <c r="E124" s="2">
        <v>0</v>
      </c>
      <c r="F124" s="2">
        <v>0</v>
      </c>
      <c r="G124" s="3">
        <f t="shared" si="0"/>
        <v>0.44280000000000003</v>
      </c>
      <c r="H124" s="3">
        <f t="shared" si="1"/>
        <v>0.19999999999999996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190.67</v>
      </c>
      <c r="D125" s="2">
        <f>'PR-RAS'!E129</f>
        <v>0</v>
      </c>
      <c r="E125" s="2">
        <v>0</v>
      </c>
      <c r="F125" s="2">
        <v>0</v>
      </c>
      <c r="G125" s="3">
        <f t="shared" si="0"/>
        <v>23.643079999999998</v>
      </c>
      <c r="H125" s="3">
        <f t="shared" si="1"/>
        <v>0.33000000000001251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190.67</v>
      </c>
      <c r="D126" s="2">
        <f>'PR-RAS'!E130</f>
        <v>0</v>
      </c>
      <c r="E126" s="2">
        <v>0</v>
      </c>
      <c r="F126" s="2">
        <v>0</v>
      </c>
      <c r="G126" s="3">
        <f t="shared" si="0"/>
        <v>23.833749999999998</v>
      </c>
      <c r="H126" s="3">
        <f t="shared" si="1"/>
        <v>0.33000000000001251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539.74</v>
      </c>
      <c r="D136" s="2">
        <f>'PR-RAS'!E140</f>
        <v>1172.02</v>
      </c>
      <c r="E136" s="2">
        <v>0</v>
      </c>
      <c r="F136" s="2">
        <v>0</v>
      </c>
      <c r="G136" s="3">
        <f t="shared" si="0"/>
        <v>389.31029999999998</v>
      </c>
      <c r="H136" s="3">
        <f t="shared" si="1"/>
        <v>0.27999999999997272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539.74</v>
      </c>
      <c r="D147" s="2">
        <f>'PR-RAS'!E151</f>
        <v>1172.02</v>
      </c>
      <c r="E147" s="2">
        <v>0</v>
      </c>
      <c r="F147" s="2">
        <v>0</v>
      </c>
      <c r="G147" s="3">
        <f t="shared" si="0"/>
        <v>421.03187999999994</v>
      </c>
      <c r="H147" s="3">
        <f t="shared" si="1"/>
        <v>0.27999999999997272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587443.43999999994</v>
      </c>
      <c r="D148" s="2">
        <f>'PR-RAS'!E152</f>
        <v>725205.3</v>
      </c>
      <c r="E148" s="2">
        <v>0</v>
      </c>
      <c r="F148" s="2">
        <v>0</v>
      </c>
      <c r="G148" s="3">
        <f t="shared" si="0"/>
        <v>299564.54388000001</v>
      </c>
      <c r="H148" s="3">
        <f t="shared" si="1"/>
        <v>0.73999999999068677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261833.68</v>
      </c>
      <c r="D149" s="2">
        <f>'PR-RAS'!E153</f>
        <v>389619.85</v>
      </c>
      <c r="E149" s="2">
        <v>0</v>
      </c>
      <c r="F149" s="2">
        <v>0</v>
      </c>
      <c r="G149" s="3">
        <f t="shared" si="0"/>
        <v>154078.86023999998</v>
      </c>
      <c r="H149" s="3">
        <f t="shared" si="1"/>
        <v>0.47000000003026798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218540.18</v>
      </c>
      <c r="D150" s="2">
        <f>'PR-RAS'!E154</f>
        <v>288510.92</v>
      </c>
      <c r="E150" s="2">
        <v>0</v>
      </c>
      <c r="F150" s="2">
        <v>0</v>
      </c>
      <c r="G150" s="3">
        <f t="shared" si="0"/>
        <v>118538.74098</v>
      </c>
      <c r="H150" s="3">
        <f t="shared" si="1"/>
        <v>0.26000000000931323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218540.18</v>
      </c>
      <c r="D151" s="2">
        <f>'PR-RAS'!E155</f>
        <v>288510.92</v>
      </c>
      <c r="E151" s="2">
        <v>0</v>
      </c>
      <c r="F151" s="2">
        <v>0</v>
      </c>
      <c r="G151" s="3">
        <f t="shared" si="0"/>
        <v>119334.303</v>
      </c>
      <c r="H151" s="3">
        <f t="shared" si="1"/>
        <v>0.26000000000931323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13377.38</v>
      </c>
      <c r="D155" s="2">
        <f>'PR-RAS'!E159</f>
        <v>64929.88</v>
      </c>
      <c r="E155" s="2">
        <v>0</v>
      </c>
      <c r="F155" s="2">
        <v>0</v>
      </c>
      <c r="G155" s="3">
        <f t="shared" si="0"/>
        <v>22058.519559999997</v>
      </c>
      <c r="H155" s="3">
        <f t="shared" si="1"/>
        <v>0.50000000000181899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29916.12</v>
      </c>
      <c r="D156" s="2">
        <f>'PR-RAS'!E160</f>
        <v>36179.050000000003</v>
      </c>
      <c r="E156" s="2">
        <v>0</v>
      </c>
      <c r="F156" s="2">
        <v>0</v>
      </c>
      <c r="G156" s="3">
        <f t="shared" si="0"/>
        <v>15852.5041</v>
      </c>
      <c r="H156" s="3">
        <f t="shared" si="1"/>
        <v>0.17000000000189175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29916.12</v>
      </c>
      <c r="D158" s="2">
        <f>'PR-RAS'!E162</f>
        <v>36179.050000000003</v>
      </c>
      <c r="E158" s="2">
        <v>0</v>
      </c>
      <c r="F158" s="2">
        <v>0</v>
      </c>
      <c r="G158" s="3">
        <f t="shared" si="0"/>
        <v>16057.052540000001</v>
      </c>
      <c r="H158" s="3">
        <f t="shared" si="1"/>
        <v>0.17000000000189175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218100.59999999998</v>
      </c>
      <c r="D160" s="2">
        <f>'PR-RAS'!E164</f>
        <v>250678.27000000002</v>
      </c>
      <c r="E160" s="2">
        <v>0</v>
      </c>
      <c r="F160" s="2">
        <v>0</v>
      </c>
      <c r="G160" s="3">
        <f t="shared" si="0"/>
        <v>114393.68526</v>
      </c>
      <c r="H160" s="3">
        <f t="shared" si="1"/>
        <v>0.67000000004190952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11393.38</v>
      </c>
      <c r="D161" s="2">
        <f>'PR-RAS'!E165</f>
        <v>17359.230000000003</v>
      </c>
      <c r="E161" s="2">
        <v>0</v>
      </c>
      <c r="F161" s="2">
        <v>0</v>
      </c>
      <c r="G161" s="3">
        <f t="shared" si="0"/>
        <v>7377.894400000001</v>
      </c>
      <c r="H161" s="3">
        <f t="shared" si="1"/>
        <v>0.61000000000240107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547.30999999999995</v>
      </c>
      <c r="D162" s="2">
        <f>'PR-RAS'!E166</f>
        <v>257.2</v>
      </c>
      <c r="E162" s="2">
        <v>0</v>
      </c>
      <c r="F162" s="2">
        <v>0</v>
      </c>
      <c r="G162" s="3">
        <f t="shared" si="0"/>
        <v>170.93531000000002</v>
      </c>
      <c r="H162" s="3">
        <f t="shared" si="1"/>
        <v>0.50999999999993406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6920.07</v>
      </c>
      <c r="D163" s="2">
        <f>'PR-RAS'!E167</f>
        <v>14257.03</v>
      </c>
      <c r="E163" s="2">
        <v>0</v>
      </c>
      <c r="F163" s="2">
        <v>0</v>
      </c>
      <c r="G163" s="3">
        <f t="shared" si="0"/>
        <v>5740.3290600000009</v>
      </c>
      <c r="H163" s="3">
        <f t="shared" si="1"/>
        <v>0.1000000000003638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1533</v>
      </c>
      <c r="D164" s="2">
        <f>'PR-RAS'!E168</f>
        <v>320</v>
      </c>
      <c r="E164" s="2">
        <v>0</v>
      </c>
      <c r="F164" s="2">
        <v>0</v>
      </c>
      <c r="G164" s="3">
        <f t="shared" si="0"/>
        <v>354.19900000000001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2393</v>
      </c>
      <c r="D165" s="2">
        <f>'PR-RAS'!E169</f>
        <v>2525</v>
      </c>
      <c r="E165" s="2">
        <v>0</v>
      </c>
      <c r="F165" s="2">
        <v>0</v>
      </c>
      <c r="G165" s="3">
        <f t="shared" si="0"/>
        <v>1220.652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36523.660000000003</v>
      </c>
      <c r="D166" s="2">
        <f>'PR-RAS'!E170</f>
        <v>67603.28</v>
      </c>
      <c r="E166" s="2">
        <v>0</v>
      </c>
      <c r="F166" s="2">
        <v>0</v>
      </c>
      <c r="G166" s="3">
        <f t="shared" si="0"/>
        <v>28335.4863</v>
      </c>
      <c r="H166" s="3">
        <f t="shared" si="1"/>
        <v>0.61999999999534339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5455</v>
      </c>
      <c r="D167" s="2">
        <f>'PR-RAS'!E171</f>
        <v>11583.69</v>
      </c>
      <c r="E167" s="2">
        <v>0</v>
      </c>
      <c r="F167" s="2">
        <v>0</v>
      </c>
      <c r="G167" s="3">
        <f t="shared" si="0"/>
        <v>4751.3150800000003</v>
      </c>
      <c r="H167" s="3">
        <f t="shared" si="1"/>
        <v>0.30999999999949068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12799.33</v>
      </c>
      <c r="D168" s="2">
        <f>'PR-RAS'!E172</f>
        <v>28698.35</v>
      </c>
      <c r="E168" s="2">
        <v>0</v>
      </c>
      <c r="F168" s="2">
        <v>0</v>
      </c>
      <c r="G168" s="3">
        <f t="shared" si="0"/>
        <v>11722.737010000001</v>
      </c>
      <c r="H168" s="3">
        <f t="shared" si="1"/>
        <v>0.67999999999847205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11627.63</v>
      </c>
      <c r="D169" s="2">
        <f>'PR-RAS'!E173</f>
        <v>18240.11</v>
      </c>
      <c r="E169" s="2">
        <v>0</v>
      </c>
      <c r="F169" s="2">
        <v>0</v>
      </c>
      <c r="G169" s="3">
        <f t="shared" si="0"/>
        <v>8082.1188000000002</v>
      </c>
      <c r="H169" s="3">
        <f t="shared" si="1"/>
        <v>0.48000000000138243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5247.51</v>
      </c>
      <c r="D170" s="2">
        <f>'PR-RAS'!E174</f>
        <v>7326.05</v>
      </c>
      <c r="E170" s="2">
        <v>0</v>
      </c>
      <c r="F170" s="2">
        <v>0</v>
      </c>
      <c r="G170" s="3">
        <f t="shared" si="0"/>
        <v>3363.0340900000001</v>
      </c>
      <c r="H170" s="3">
        <f t="shared" si="1"/>
        <v>0.53999999999996362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1323.69</v>
      </c>
      <c r="D171" s="2">
        <f>'PR-RAS'!E175</f>
        <v>856.44</v>
      </c>
      <c r="E171" s="2">
        <v>0</v>
      </c>
      <c r="F171" s="2">
        <v>0</v>
      </c>
      <c r="G171" s="3">
        <f t="shared" si="0"/>
        <v>516.21690000000001</v>
      </c>
      <c r="H171" s="3">
        <f t="shared" si="1"/>
        <v>0.75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70.5</v>
      </c>
      <c r="D173" s="2">
        <f>'PR-RAS'!E177</f>
        <v>898.64</v>
      </c>
      <c r="E173" s="2">
        <v>0</v>
      </c>
      <c r="F173" s="2">
        <v>0</v>
      </c>
      <c r="G173" s="3">
        <f t="shared" si="0"/>
        <v>321.25815999999998</v>
      </c>
      <c r="H173" s="3">
        <f t="shared" si="1"/>
        <v>0.86000000000001364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144210.94999999998</v>
      </c>
      <c r="D174" s="2">
        <f>'PR-RAS'!E178</f>
        <v>154607.5</v>
      </c>
      <c r="E174" s="2">
        <v>0</v>
      </c>
      <c r="F174" s="2">
        <v>0</v>
      </c>
      <c r="G174" s="3">
        <f t="shared" si="0"/>
        <v>78442.689349999986</v>
      </c>
      <c r="H174" s="3">
        <f t="shared" si="1"/>
        <v>0.5500000000174623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2619.62</v>
      </c>
      <c r="D175" s="2">
        <f>'PR-RAS'!E179</f>
        <v>2552.6999999999998</v>
      </c>
      <c r="E175" s="2">
        <v>0</v>
      </c>
      <c r="F175" s="2">
        <v>0</v>
      </c>
      <c r="G175" s="3">
        <f t="shared" si="0"/>
        <v>1344.1534799999997</v>
      </c>
      <c r="H175" s="3">
        <f t="shared" si="1"/>
        <v>0.68000000000029104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55736.09</v>
      </c>
      <c r="D176" s="2">
        <f>'PR-RAS'!E180</f>
        <v>53534.2</v>
      </c>
      <c r="E176" s="2">
        <v>0</v>
      </c>
      <c r="F176" s="2">
        <v>0</v>
      </c>
      <c r="G176" s="3">
        <f t="shared" si="0"/>
        <v>28490.785749999995</v>
      </c>
      <c r="H176" s="3">
        <f t="shared" si="1"/>
        <v>0.28999999999359716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3181.24</v>
      </c>
      <c r="D177" s="2">
        <f>'PR-RAS'!E181</f>
        <v>7043.89</v>
      </c>
      <c r="E177" s="2">
        <v>0</v>
      </c>
      <c r="F177" s="2">
        <v>0</v>
      </c>
      <c r="G177" s="3">
        <f t="shared" si="0"/>
        <v>3039.3475199999998</v>
      </c>
      <c r="H177" s="3">
        <f t="shared" si="1"/>
        <v>0.3499999999994543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32147.599999999999</v>
      </c>
      <c r="D178" s="2">
        <f>'PR-RAS'!E182</f>
        <v>32993.83</v>
      </c>
      <c r="E178" s="2">
        <v>0</v>
      </c>
      <c r="F178" s="2">
        <v>0</v>
      </c>
      <c r="G178" s="3">
        <f t="shared" si="0"/>
        <v>17369.941020000002</v>
      </c>
      <c r="H178" s="3">
        <f t="shared" si="1"/>
        <v>0.56999999999970896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5694.4</v>
      </c>
      <c r="D179" s="2">
        <f>'PR-RAS'!E183</f>
        <v>9660.9500000000007</v>
      </c>
      <c r="E179" s="2">
        <v>0</v>
      </c>
      <c r="F179" s="2">
        <v>0</v>
      </c>
      <c r="G179" s="3">
        <f t="shared" si="0"/>
        <v>4452.9014000000006</v>
      </c>
      <c r="H179" s="3">
        <f t="shared" si="1"/>
        <v>0.44999999999890861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3252.38</v>
      </c>
      <c r="D180" s="2">
        <f>'PR-RAS'!E184</f>
        <v>1992.2</v>
      </c>
      <c r="E180" s="2">
        <v>0</v>
      </c>
      <c r="F180" s="2">
        <v>0</v>
      </c>
      <c r="G180" s="3">
        <f t="shared" si="0"/>
        <v>1295.3836200000001</v>
      </c>
      <c r="H180" s="3">
        <f t="shared" si="1"/>
        <v>0.58000000000015461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33064.1</v>
      </c>
      <c r="D181" s="2">
        <f>'PR-RAS'!E185</f>
        <v>37872.03</v>
      </c>
      <c r="E181" s="2">
        <v>0</v>
      </c>
      <c r="F181" s="2">
        <v>0</v>
      </c>
      <c r="G181" s="3">
        <f t="shared" si="0"/>
        <v>19585.468799999999</v>
      </c>
      <c r="H181" s="3">
        <f t="shared" si="1"/>
        <v>0.12999999999738066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1293.81</v>
      </c>
      <c r="D182" s="2">
        <f>'PR-RAS'!E186</f>
        <v>1205.3499999999999</v>
      </c>
      <c r="E182" s="2">
        <v>0</v>
      </c>
      <c r="F182" s="2">
        <v>0</v>
      </c>
      <c r="G182" s="3">
        <f t="shared" si="0"/>
        <v>670.51630999999998</v>
      </c>
      <c r="H182" s="3">
        <f t="shared" si="1"/>
        <v>0.53999999999996362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7221.71</v>
      </c>
      <c r="D183" s="2">
        <f>'PR-RAS'!E187</f>
        <v>7752.35</v>
      </c>
      <c r="E183" s="2">
        <v>0</v>
      </c>
      <c r="F183" s="2">
        <v>0</v>
      </c>
      <c r="G183" s="3">
        <f t="shared" si="0"/>
        <v>4136.2066199999999</v>
      </c>
      <c r="H183" s="3">
        <f t="shared" si="1"/>
        <v>0.64000000000032742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25972.61</v>
      </c>
      <c r="D190" s="2">
        <f>'PR-RAS'!E194</f>
        <v>11108.259999999998</v>
      </c>
      <c r="E190" s="2">
        <v>0</v>
      </c>
      <c r="F190" s="2">
        <v>0</v>
      </c>
      <c r="G190" s="3">
        <f t="shared" si="0"/>
        <v>9107.7455699999991</v>
      </c>
      <c r="H190" s="3">
        <f t="shared" si="1"/>
        <v>0.64999999999781721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21469.67</v>
      </c>
      <c r="D191" s="2">
        <f>'PR-RAS'!E195</f>
        <v>1863.28</v>
      </c>
      <c r="E191" s="2">
        <v>0</v>
      </c>
      <c r="F191" s="2">
        <v>0</v>
      </c>
      <c r="G191" s="3">
        <f t="shared" si="0"/>
        <v>4787.2837</v>
      </c>
      <c r="H191" s="3">
        <f t="shared" si="1"/>
        <v>0.61000000000171894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2227.15</v>
      </c>
      <c r="D193" s="2">
        <f>'PR-RAS'!E197</f>
        <v>3667.54</v>
      </c>
      <c r="E193" s="2">
        <v>0</v>
      </c>
      <c r="F193" s="2">
        <v>0</v>
      </c>
      <c r="G193" s="3">
        <f t="shared" si="0"/>
        <v>1835.9481599999999</v>
      </c>
      <c r="H193" s="3">
        <f t="shared" si="1"/>
        <v>0.61000000000012733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321.48</v>
      </c>
      <c r="D194" s="2">
        <f>'PR-RAS'!E198</f>
        <v>2721.48</v>
      </c>
      <c r="E194" s="2">
        <v>0</v>
      </c>
      <c r="F194" s="2">
        <v>0</v>
      </c>
      <c r="G194" s="3">
        <f t="shared" si="0"/>
        <v>1112.5369200000002</v>
      </c>
      <c r="H194" s="3">
        <f t="shared" si="1"/>
        <v>0.96000000000003638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1113.72</v>
      </c>
      <c r="E195" s="2">
        <v>0</v>
      </c>
      <c r="F195" s="2">
        <v>0</v>
      </c>
      <c r="G195" s="3">
        <f t="shared" si="0"/>
        <v>444.48503999999997</v>
      </c>
      <c r="H195" s="3">
        <f t="shared" si="1"/>
        <v>0.55999999999997385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1890.59</v>
      </c>
      <c r="D197" s="2">
        <f>'PR-RAS'!E201</f>
        <v>1742.24</v>
      </c>
      <c r="E197" s="2">
        <v>0</v>
      </c>
      <c r="F197" s="2">
        <v>0</v>
      </c>
      <c r="G197" s="3">
        <f t="shared" si="0"/>
        <v>1053.5137199999999</v>
      </c>
      <c r="H197" s="3">
        <f t="shared" si="1"/>
        <v>0.65000000000009095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1212.04</v>
      </c>
      <c r="D198" s="2">
        <f>'PR-RAS'!E202</f>
        <v>5977.5499999999993</v>
      </c>
      <c r="E198" s="2">
        <v>0</v>
      </c>
      <c r="F198" s="2">
        <v>0</v>
      </c>
      <c r="G198" s="3">
        <f t="shared" si="0"/>
        <v>2593.9265799999998</v>
      </c>
      <c r="H198" s="3">
        <f t="shared" si="1"/>
        <v>0.49000000000069122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2642.62</v>
      </c>
      <c r="E204" s="2">
        <v>0</v>
      </c>
      <c r="F204" s="2">
        <v>0</v>
      </c>
      <c r="G204" s="3">
        <f t="shared" si="0"/>
        <v>1072.90372</v>
      </c>
      <c r="H204" s="3">
        <f t="shared" si="1"/>
        <v>0.38000000000010914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2642.62</v>
      </c>
      <c r="E207" s="2">
        <v>0</v>
      </c>
      <c r="F207" s="2">
        <v>0</v>
      </c>
      <c r="G207" s="3">
        <f t="shared" si="0"/>
        <v>1088.7594399999998</v>
      </c>
      <c r="H207" s="3">
        <f t="shared" si="1"/>
        <v>0.38000000000010914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1212.04</v>
      </c>
      <c r="D212" s="2">
        <f>'PR-RAS'!E216</f>
        <v>3334.93</v>
      </c>
      <c r="E212" s="2">
        <v>0</v>
      </c>
      <c r="F212" s="2">
        <v>0</v>
      </c>
      <c r="G212" s="3">
        <f t="shared" si="0"/>
        <v>1663.0808999999999</v>
      </c>
      <c r="H212" s="3">
        <f t="shared" si="1"/>
        <v>0.11000000000012733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1212.04</v>
      </c>
      <c r="D213" s="2">
        <f>'PR-RAS'!E217</f>
        <v>3334.93</v>
      </c>
      <c r="E213" s="2">
        <v>0</v>
      </c>
      <c r="F213" s="2">
        <v>0</v>
      </c>
      <c r="G213" s="3">
        <f t="shared" si="0"/>
        <v>1670.9627999999998</v>
      </c>
      <c r="H213" s="3">
        <f t="shared" si="1"/>
        <v>0.11000000000012733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1000</v>
      </c>
      <c r="E217" s="2">
        <v>0</v>
      </c>
      <c r="F217" s="2">
        <v>0</v>
      </c>
      <c r="G217" s="3">
        <f t="shared" si="0"/>
        <v>432</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1000</v>
      </c>
      <c r="E221" s="2">
        <v>0</v>
      </c>
      <c r="F221" s="2">
        <v>0</v>
      </c>
      <c r="G221" s="3">
        <f t="shared" si="0"/>
        <v>440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1000</v>
      </c>
      <c r="E224" s="2">
        <v>0</v>
      </c>
      <c r="F224" s="2">
        <v>0</v>
      </c>
      <c r="G224" s="3">
        <f t="shared" si="0"/>
        <v>446</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9657.0499999999993</v>
      </c>
      <c r="D226" s="2">
        <f>'PR-RAS'!E230</f>
        <v>4606</v>
      </c>
      <c r="E226" s="2">
        <v>0</v>
      </c>
      <c r="F226" s="2">
        <v>0</v>
      </c>
      <c r="G226" s="3">
        <f t="shared" si="0"/>
        <v>4245.5362500000001</v>
      </c>
      <c r="H226" s="3">
        <f t="shared" si="1"/>
        <v>4.9999999999272404E-2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9657.0499999999993</v>
      </c>
      <c r="D242" s="2">
        <f>'PR-RAS'!E246</f>
        <v>4606</v>
      </c>
      <c r="E242" s="2">
        <v>0</v>
      </c>
      <c r="F242" s="2">
        <v>0</v>
      </c>
      <c r="G242" s="3">
        <f t="shared" si="0"/>
        <v>4547.4410499999994</v>
      </c>
      <c r="H242" s="3">
        <f t="shared" si="1"/>
        <v>4.9999999999272404E-2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9657.0499999999993</v>
      </c>
      <c r="D243" s="2">
        <f>'PR-RAS'!E247</f>
        <v>4606</v>
      </c>
      <c r="E243" s="2">
        <v>0</v>
      </c>
      <c r="F243" s="2">
        <v>0</v>
      </c>
      <c r="G243" s="3">
        <f t="shared" si="0"/>
        <v>4566.3100999999997</v>
      </c>
      <c r="H243" s="3">
        <f t="shared" si="1"/>
        <v>4.9999999999272404E-2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32704.07</v>
      </c>
      <c r="D258" s="2">
        <f>'PR-RAS'!E262</f>
        <v>16576.95</v>
      </c>
      <c r="E258" s="2">
        <v>0</v>
      </c>
      <c r="F258" s="2">
        <v>0</v>
      </c>
      <c r="G258" s="3">
        <f t="shared" si="0"/>
        <v>16925.49829</v>
      </c>
      <c r="H258" s="3">
        <f t="shared" si="1"/>
        <v>0.11999999999898137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32704.07</v>
      </c>
      <c r="D265" s="2">
        <f>'PR-RAS'!E269</f>
        <v>16576.95</v>
      </c>
      <c r="E265" s="2">
        <v>0</v>
      </c>
      <c r="F265" s="2">
        <v>0</v>
      </c>
      <c r="G265" s="3">
        <f t="shared" si="0"/>
        <v>17386.504080000002</v>
      </c>
      <c r="H265" s="3">
        <f t="shared" si="1"/>
        <v>0.11999999999898137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13834</v>
      </c>
      <c r="D266" s="2">
        <f>'PR-RAS'!E270</f>
        <v>14970.95</v>
      </c>
      <c r="E266" s="2">
        <v>0</v>
      </c>
      <c r="F266" s="2">
        <v>0</v>
      </c>
      <c r="G266" s="3">
        <f t="shared" si="0"/>
        <v>11600.613500000001</v>
      </c>
      <c r="H266" s="3">
        <f t="shared" si="1"/>
        <v>4.9999999999272404E-2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18870.07</v>
      </c>
      <c r="D267" s="2">
        <f>'PR-RAS'!E271</f>
        <v>1606</v>
      </c>
      <c r="E267" s="2">
        <v>0</v>
      </c>
      <c r="F267" s="2">
        <v>0</v>
      </c>
      <c r="G267" s="3">
        <f t="shared" si="0"/>
        <v>5873.8306200000006</v>
      </c>
      <c r="H267" s="3">
        <f t="shared" si="1"/>
        <v>6.9999999999708962E-2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63936</v>
      </c>
      <c r="D269" s="2">
        <f>'PR-RAS'!E273</f>
        <v>56746.68</v>
      </c>
      <c r="E269" s="2">
        <v>0</v>
      </c>
      <c r="F269" s="2">
        <v>0</v>
      </c>
      <c r="G269" s="3">
        <f t="shared" si="0"/>
        <v>47551.068480000002</v>
      </c>
      <c r="H269" s="3">
        <f t="shared" si="1"/>
        <v>0.31999999999970896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53038.3</v>
      </c>
      <c r="D270" s="2">
        <f>'PR-RAS'!E274</f>
        <v>55869.68</v>
      </c>
      <c r="E270" s="2">
        <v>0</v>
      </c>
      <c r="F270" s="2">
        <v>0</v>
      </c>
      <c r="G270" s="3">
        <f t="shared" si="0"/>
        <v>44325.190540000003</v>
      </c>
      <c r="H270" s="3">
        <f t="shared" si="1"/>
        <v>0.62000000000261934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53038.3</v>
      </c>
      <c r="D271" s="2">
        <f>'PR-RAS'!E275</f>
        <v>55869.68</v>
      </c>
      <c r="E271" s="2">
        <v>0</v>
      </c>
      <c r="F271" s="2">
        <v>0</v>
      </c>
      <c r="G271" s="3">
        <f t="shared" si="0"/>
        <v>44489.968200000003</v>
      </c>
      <c r="H271" s="3">
        <f t="shared" si="1"/>
        <v>0.62000000000261934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877</v>
      </c>
      <c r="E279" s="2">
        <v>0</v>
      </c>
      <c r="F279" s="2">
        <v>0</v>
      </c>
      <c r="G279" s="3">
        <f t="shared" si="12"/>
        <v>487.61200000000002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877</v>
      </c>
      <c r="E280" s="2">
        <v>0</v>
      </c>
      <c r="F280" s="2">
        <v>0</v>
      </c>
      <c r="G280" s="3">
        <f t="shared" si="12"/>
        <v>489.36600000000004</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10897.7</v>
      </c>
      <c r="D285" s="2">
        <f>'PR-RAS'!E289</f>
        <v>0</v>
      </c>
      <c r="E285" s="2">
        <v>0</v>
      </c>
      <c r="F285" s="2">
        <v>0</v>
      </c>
      <c r="G285" s="3">
        <f t="shared" si="12"/>
        <v>3094.9467999999997</v>
      </c>
      <c r="H285" s="3">
        <f t="shared" si="13"/>
        <v>0.2999999999992724</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10897.7</v>
      </c>
      <c r="D286" s="2">
        <f>'PR-RAS'!E290</f>
        <v>0</v>
      </c>
      <c r="E286" s="2">
        <v>0</v>
      </c>
      <c r="F286" s="2">
        <v>0</v>
      </c>
      <c r="G286" s="3">
        <f t="shared" si="12"/>
        <v>3105.8445000000002</v>
      </c>
      <c r="H286" s="3">
        <f t="shared" si="13"/>
        <v>0.2999999999992724</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587443.43999999994</v>
      </c>
      <c r="D295" s="2">
        <f>'PR-RAS'!E299</f>
        <v>725205.3</v>
      </c>
      <c r="E295" s="2">
        <v>0</v>
      </c>
      <c r="F295" s="2">
        <v>0</v>
      </c>
      <c r="G295" s="3">
        <f t="shared" si="12"/>
        <v>599129.08776000002</v>
      </c>
      <c r="H295" s="3">
        <f t="shared" si="13"/>
        <v>0.73999999999068677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781317.01999999979</v>
      </c>
      <c r="D296" s="2">
        <f>'PR-RAS'!E300</f>
        <v>95270.780000000028</v>
      </c>
      <c r="E296" s="2">
        <v>0</v>
      </c>
      <c r="F296" s="2">
        <v>0</v>
      </c>
      <c r="G296" s="3">
        <f t="shared" si="12"/>
        <v>286698.28109999996</v>
      </c>
      <c r="H296" s="3">
        <f t="shared" si="13"/>
        <v>0.23999999975785613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2808056.61</v>
      </c>
      <c r="D298" s="2">
        <f>'PR-RAS'!E302</f>
        <v>3125433.53</v>
      </c>
      <c r="E298" s="2">
        <v>0</v>
      </c>
      <c r="F298" s="2">
        <v>0</v>
      </c>
      <c r="G298" s="3">
        <f t="shared" si="12"/>
        <v>2690500.32999</v>
      </c>
      <c r="H298" s="3">
        <f t="shared" si="13"/>
        <v>0.86000000033527613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14752.57</v>
      </c>
      <c r="D300" s="2">
        <f>'PR-RAS'!E304</f>
        <v>37806.800000000003</v>
      </c>
      <c r="E300" s="2">
        <v>0</v>
      </c>
      <c r="F300" s="2">
        <v>0</v>
      </c>
      <c r="G300" s="3">
        <f t="shared" si="12"/>
        <v>27019.484830000001</v>
      </c>
      <c r="H300" s="3">
        <f t="shared" si="13"/>
        <v>0.62999999999738066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1220963.49</v>
      </c>
      <c r="D355" s="2">
        <f>'PR-RAS'!E360</f>
        <v>76620.72</v>
      </c>
      <c r="E355" s="2">
        <v>0</v>
      </c>
      <c r="F355" s="2">
        <v>0</v>
      </c>
      <c r="G355" s="3">
        <f t="shared" si="12"/>
        <v>486468.54521999997</v>
      </c>
      <c r="H355" s="3">
        <f t="shared" si="13"/>
        <v>0.76999999998952262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5763</v>
      </c>
      <c r="D356" s="2">
        <f>'PR-RAS'!E361</f>
        <v>0</v>
      </c>
      <c r="E356" s="2">
        <v>0</v>
      </c>
      <c r="F356" s="2">
        <v>0</v>
      </c>
      <c r="G356" s="3">
        <f t="shared" si="12"/>
        <v>2045.865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5763</v>
      </c>
      <c r="D357" s="2">
        <f>'PR-RAS'!E362</f>
        <v>0</v>
      </c>
      <c r="E357" s="2">
        <v>0</v>
      </c>
      <c r="F357" s="2">
        <v>0</v>
      </c>
      <c r="G357" s="3">
        <f t="shared" si="12"/>
        <v>2051.6279999999997</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5763</v>
      </c>
      <c r="D358" s="2">
        <f>'PR-RAS'!E363</f>
        <v>0</v>
      </c>
      <c r="E358" s="2">
        <v>0</v>
      </c>
      <c r="F358" s="2">
        <v>0</v>
      </c>
      <c r="G358" s="3">
        <f t="shared" si="12"/>
        <v>2057.3910000000001</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1215200.49</v>
      </c>
      <c r="D368" s="2">
        <f>'PR-RAS'!E373</f>
        <v>76620.72</v>
      </c>
      <c r="E368" s="2">
        <v>0</v>
      </c>
      <c r="F368" s="2">
        <v>0</v>
      </c>
      <c r="G368" s="3">
        <f t="shared" si="12"/>
        <v>502218.18830999994</v>
      </c>
      <c r="H368" s="3">
        <f t="shared" si="13"/>
        <v>0.76999999998952262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1202967.1599999999</v>
      </c>
      <c r="D369" s="2">
        <f>'PR-RAS'!E374</f>
        <v>62807.87</v>
      </c>
      <c r="E369" s="2">
        <v>0</v>
      </c>
      <c r="F369" s="2">
        <v>0</v>
      </c>
      <c r="G369" s="3">
        <f t="shared" si="12"/>
        <v>488918.50719999993</v>
      </c>
      <c r="H369" s="3">
        <f t="shared" si="13"/>
        <v>0.28999999991356162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1050276.7</v>
      </c>
      <c r="D371" s="2">
        <f>'PR-RAS'!E376</f>
        <v>0</v>
      </c>
      <c r="E371" s="2">
        <v>0</v>
      </c>
      <c r="F371" s="2">
        <v>0</v>
      </c>
      <c r="G371" s="3">
        <f t="shared" si="12"/>
        <v>388602.37899999996</v>
      </c>
      <c r="H371" s="3">
        <f t="shared" si="13"/>
        <v>0.30000000004656613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107076.31</v>
      </c>
      <c r="D372" s="2">
        <f>'PR-RAS'!E377</f>
        <v>59057.87</v>
      </c>
      <c r="E372" s="2">
        <v>0</v>
      </c>
      <c r="F372" s="2">
        <v>0</v>
      </c>
      <c r="G372" s="3">
        <f t="shared" si="12"/>
        <v>83546.250549999997</v>
      </c>
      <c r="H372" s="3">
        <f t="shared" si="13"/>
        <v>0.43999999999505235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45614.15</v>
      </c>
      <c r="D373" s="2">
        <f>'PR-RAS'!E378</f>
        <v>3750</v>
      </c>
      <c r="E373" s="2">
        <v>0</v>
      </c>
      <c r="F373" s="2">
        <v>0</v>
      </c>
      <c r="G373" s="3">
        <f t="shared" si="12"/>
        <v>19758.463800000001</v>
      </c>
      <c r="H373" s="3">
        <f t="shared" si="13"/>
        <v>0.15000000000145519</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3270.83</v>
      </c>
      <c r="D374" s="2">
        <f>'PR-RAS'!E379</f>
        <v>13812.849999999999</v>
      </c>
      <c r="E374" s="2">
        <v>0</v>
      </c>
      <c r="F374" s="2">
        <v>0</v>
      </c>
      <c r="G374" s="3">
        <f t="shared" si="12"/>
        <v>11524.40569</v>
      </c>
      <c r="H374" s="3">
        <f t="shared" si="13"/>
        <v>0.32000000000152795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1187.5</v>
      </c>
      <c r="D375" s="2">
        <f>'PR-RAS'!E380</f>
        <v>5181.75</v>
      </c>
      <c r="E375" s="2">
        <v>0</v>
      </c>
      <c r="F375" s="2">
        <v>0</v>
      </c>
      <c r="G375" s="3">
        <f t="shared" si="12"/>
        <v>4320.0739999999996</v>
      </c>
      <c r="H375" s="3">
        <f t="shared" si="13"/>
        <v>0.75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281.25</v>
      </c>
      <c r="D376" s="2">
        <f>'PR-RAS'!E381</f>
        <v>2474.3000000000002</v>
      </c>
      <c r="E376" s="2">
        <v>0</v>
      </c>
      <c r="F376" s="2">
        <v>0</v>
      </c>
      <c r="G376" s="3">
        <f t="shared" si="12"/>
        <v>1961.1937500000001</v>
      </c>
      <c r="H376" s="3">
        <f t="shared" si="13"/>
        <v>0.5500000000001819</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719.92</v>
      </c>
      <c r="E377" s="2">
        <v>0</v>
      </c>
      <c r="F377" s="2">
        <v>0</v>
      </c>
      <c r="G377" s="3">
        <f t="shared" si="12"/>
        <v>541.37983999999994</v>
      </c>
      <c r="H377" s="3">
        <f t="shared" si="13"/>
        <v>8.0000000000040927E-2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1802.08</v>
      </c>
      <c r="D381" s="2">
        <f>'PR-RAS'!E386</f>
        <v>5436.88</v>
      </c>
      <c r="E381" s="2">
        <v>0</v>
      </c>
      <c r="F381" s="2">
        <v>0</v>
      </c>
      <c r="G381" s="3">
        <f t="shared" si="12"/>
        <v>4816.8191999999999</v>
      </c>
      <c r="H381" s="3">
        <f t="shared" si="13"/>
        <v>0.1999999999998181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8962.5</v>
      </c>
      <c r="D396" s="2">
        <f>'PR-RAS'!E401</f>
        <v>0</v>
      </c>
      <c r="E396" s="2">
        <v>0</v>
      </c>
      <c r="F396" s="2">
        <v>0</v>
      </c>
      <c r="G396" s="3">
        <f t="shared" si="12"/>
        <v>3540.1875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8962.5</v>
      </c>
      <c r="D399" s="2">
        <f>'PR-RAS'!E404</f>
        <v>0</v>
      </c>
      <c r="E399" s="2">
        <v>0</v>
      </c>
      <c r="F399" s="2">
        <v>0</v>
      </c>
      <c r="G399" s="3">
        <f t="shared" si="12"/>
        <v>3567.0750000000003</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1220963.49</v>
      </c>
      <c r="D413" s="2">
        <f>'PR-RAS'!E418</f>
        <v>76620.72</v>
      </c>
      <c r="E413" s="2">
        <v>0</v>
      </c>
      <c r="F413" s="2">
        <v>0</v>
      </c>
      <c r="G413" s="3">
        <f t="shared" si="12"/>
        <v>566172.43115999992</v>
      </c>
      <c r="H413" s="3">
        <f t="shared" si="13"/>
        <v>0.76999999998952262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2514125.79</v>
      </c>
      <c r="D415" s="2">
        <f>'PR-RAS'!E420</f>
        <v>3393238.12</v>
      </c>
      <c r="E415" s="2">
        <v>0</v>
      </c>
      <c r="F415" s="2">
        <v>0</v>
      </c>
      <c r="G415" s="3">
        <f t="shared" si="12"/>
        <v>3850449.2404200002</v>
      </c>
      <c r="H415" s="3">
        <f t="shared" si="13"/>
        <v>0.33000000007450581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1368760.4599999997</v>
      </c>
      <c r="D417" s="2">
        <f>'PR-RAS'!E422</f>
        <v>820476.08000000007</v>
      </c>
      <c r="E417" s="2">
        <v>0</v>
      </c>
      <c r="F417" s="2">
        <v>0</v>
      </c>
      <c r="G417" s="3">
        <f t="shared" si="12"/>
        <v>1252040.44992</v>
      </c>
      <c r="H417" s="3">
        <f t="shared" si="13"/>
        <v>0.53999999980442226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1808406.93</v>
      </c>
      <c r="D418" s="2">
        <f>'PR-RAS'!E423</f>
        <v>801826.02</v>
      </c>
      <c r="E418" s="2">
        <v>0</v>
      </c>
      <c r="F418" s="2">
        <v>0</v>
      </c>
      <c r="G418" s="3">
        <f t="shared" si="12"/>
        <v>1422828.5904899999</v>
      </c>
      <c r="H418" s="3">
        <f t="shared" si="13"/>
        <v>9.0000000083819032E-2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18650.060000000056</v>
      </c>
      <c r="E419" s="2">
        <v>0</v>
      </c>
      <c r="F419" s="2">
        <v>0</v>
      </c>
      <c r="G419" s="3">
        <f t="shared" si="12"/>
        <v>15591.450160000046</v>
      </c>
      <c r="H419" s="3">
        <f t="shared" si="13"/>
        <v>6.0000000055879354E-2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439646.4700000002</v>
      </c>
      <c r="D420" s="2">
        <f>'PR-RAS'!E425</f>
        <v>0</v>
      </c>
      <c r="E420" s="2">
        <v>0</v>
      </c>
      <c r="F420" s="2">
        <v>0</v>
      </c>
      <c r="G420" s="3">
        <f t="shared" si="12"/>
        <v>184211.87093000009</v>
      </c>
      <c r="H420" s="3">
        <f t="shared" si="13"/>
        <v>0.47000000020489097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293930.81999999983</v>
      </c>
      <c r="D421" s="2">
        <f>'PR-RAS'!E426</f>
        <v>0</v>
      </c>
      <c r="E421" s="2">
        <v>0</v>
      </c>
      <c r="F421" s="2">
        <v>0</v>
      </c>
      <c r="G421" s="3">
        <f t="shared" si="12"/>
        <v>123450.94439999992</v>
      </c>
      <c r="H421" s="3">
        <f t="shared" si="13"/>
        <v>0.18000000016763806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267804.59000000032</v>
      </c>
      <c r="E422" s="2">
        <v>0</v>
      </c>
      <c r="F422" s="2">
        <v>0</v>
      </c>
      <c r="G422" s="3">
        <f t="shared" si="12"/>
        <v>225491.46478000027</v>
      </c>
      <c r="H422" s="3">
        <f t="shared" si="13"/>
        <v>0.40999999968335032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14752.57</v>
      </c>
      <c r="D423" s="2">
        <f>'PR-RAS'!E428</f>
        <v>37806.800000000003</v>
      </c>
      <c r="E423" s="2">
        <v>0</v>
      </c>
      <c r="F423" s="2">
        <v>0</v>
      </c>
      <c r="G423" s="3">
        <f t="shared" si="12"/>
        <v>38134.523740000004</v>
      </c>
      <c r="H423" s="3">
        <f t="shared" si="13"/>
        <v>0.62999999999738066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1368760.4599999997</v>
      </c>
      <c r="D637" s="2">
        <f>'PR-RAS'!E643</f>
        <v>820476.08000000007</v>
      </c>
      <c r="E637" s="2">
        <v>0</v>
      </c>
      <c r="F637" s="2">
        <v>0</v>
      </c>
      <c r="G637" s="3">
        <f t="shared" si="14"/>
        <v>1914177.2263200001</v>
      </c>
      <c r="H637" s="3">
        <f t="shared" si="15"/>
        <v>0.53999999980442226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1808406.93</v>
      </c>
      <c r="D638" s="2">
        <f>'PR-RAS'!E644</f>
        <v>801826.02</v>
      </c>
      <c r="E638" s="2">
        <v>0</v>
      </c>
      <c r="F638" s="2">
        <v>0</v>
      </c>
      <c r="G638" s="3">
        <f t="shared" si="14"/>
        <v>2173481.5638899999</v>
      </c>
      <c r="H638" s="3">
        <f t="shared" si="15"/>
        <v>9.0000000083819032E-2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18650.060000000056</v>
      </c>
      <c r="E639" s="2">
        <v>0</v>
      </c>
      <c r="F639" s="2">
        <v>0</v>
      </c>
      <c r="G639" s="3">
        <f t="shared" si="14"/>
        <v>23797.476560000072</v>
      </c>
      <c r="H639" s="3">
        <f t="shared" si="15"/>
        <v>6.0000000055879354E-2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439646.4700000002</v>
      </c>
      <c r="D640" s="2">
        <f>'PR-RAS'!E646</f>
        <v>0</v>
      </c>
      <c r="E640" s="2">
        <v>0</v>
      </c>
      <c r="F640" s="2">
        <v>0</v>
      </c>
      <c r="G640" s="3">
        <f t="shared" si="14"/>
        <v>280934.09433000011</v>
      </c>
      <c r="H640" s="3">
        <f t="shared" si="15"/>
        <v>0.47000000020489097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293930.81999999983</v>
      </c>
      <c r="D641" s="2">
        <f>'PR-RAS'!E647</f>
        <v>0</v>
      </c>
      <c r="E641" s="2">
        <v>0</v>
      </c>
      <c r="F641" s="2">
        <v>0</v>
      </c>
      <c r="G641" s="3">
        <f t="shared" si="14"/>
        <v>188115.72479999991</v>
      </c>
      <c r="H641" s="3">
        <f t="shared" si="15"/>
        <v>0.18000000016763806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267804.59000000032</v>
      </c>
      <c r="E642" s="2">
        <v>0</v>
      </c>
      <c r="F642" s="2">
        <v>0</v>
      </c>
      <c r="G642" s="3">
        <f t="shared" si="14"/>
        <v>343325.48438000039</v>
      </c>
      <c r="H642" s="3">
        <f t="shared" si="15"/>
        <v>0.40999999968335032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145715.65000000037</v>
      </c>
      <c r="D644" s="2">
        <f>'PR-RAS'!E650</f>
        <v>249154.53000000026</v>
      </c>
      <c r="E644" s="2">
        <v>0</v>
      </c>
      <c r="F644" s="2">
        <v>0</v>
      </c>
      <c r="G644" s="3">
        <f t="shared" si="14"/>
        <v>414107.88853000058</v>
      </c>
      <c r="H644" s="3">
        <f t="shared" si="15"/>
        <v>0.81999999936670065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584866.1</v>
      </c>
      <c r="D646" s="2">
        <f>'PR-RAS'!E653</f>
        <v>97390.52</v>
      </c>
      <c r="E646" s="2">
        <v>0</v>
      </c>
      <c r="F646" s="2">
        <v>0</v>
      </c>
      <c r="G646" s="3">
        <f t="shared" si="14"/>
        <v>502872.40530000004</v>
      </c>
      <c r="H646" s="3">
        <f t="shared" si="15"/>
        <v>0.5799999999726424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1506441.34</v>
      </c>
      <c r="D647" s="2">
        <f>'PR-RAS'!E654</f>
        <v>1002440.27</v>
      </c>
      <c r="E647" s="2">
        <v>0</v>
      </c>
      <c r="F647" s="2">
        <v>0</v>
      </c>
      <c r="G647" s="3">
        <f t="shared" si="14"/>
        <v>2268313.9344799998</v>
      </c>
      <c r="H647" s="3">
        <f t="shared" si="15"/>
        <v>0.61000000010244548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1854935.28</v>
      </c>
      <c r="D648" s="2">
        <f>'PR-RAS'!E655</f>
        <v>1099510.76</v>
      </c>
      <c r="E648" s="2">
        <v>0</v>
      </c>
      <c r="F648" s="2">
        <v>0</v>
      </c>
      <c r="G648" s="3">
        <f t="shared" si="14"/>
        <v>2622910.0496</v>
      </c>
      <c r="H648" s="3">
        <f t="shared" si="15"/>
        <v>0.52000000001862645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236372.15999999992</v>
      </c>
      <c r="D649" s="2">
        <f>'PR-RAS'!E656</f>
        <v>320.03000000002794</v>
      </c>
      <c r="E649" s="2">
        <v>0</v>
      </c>
      <c r="F649" s="2">
        <v>0</v>
      </c>
      <c r="G649" s="3">
        <f t="shared" si="14"/>
        <v>153583.91855999999</v>
      </c>
      <c r="H649" s="3">
        <f t="shared" si="15"/>
        <v>0.18999999994412065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v>
      </c>
      <c r="D650" s="2">
        <f>'PR-RAS'!E657</f>
        <v>3</v>
      </c>
      <c r="E650" s="2">
        <v>0</v>
      </c>
      <c r="F650" s="2">
        <v>0</v>
      </c>
      <c r="G650" s="3">
        <f t="shared" si="14"/>
        <v>5.8410000000000002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v>
      </c>
      <c r="D651" s="2">
        <f>'PR-RAS'!E658</f>
        <v>24</v>
      </c>
      <c r="E651" s="2">
        <v>0</v>
      </c>
      <c r="F651" s="2">
        <v>0</v>
      </c>
      <c r="G651" s="3">
        <f t="shared" si="14"/>
        <v>40.950000000000003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v>
      </c>
      <c r="D652" s="2">
        <f>'PR-RAS'!E659</f>
        <v>2</v>
      </c>
      <c r="E652" s="2">
        <v>0</v>
      </c>
      <c r="F652" s="2">
        <v>0</v>
      </c>
      <c r="G652" s="3">
        <f t="shared" si="14"/>
        <v>4.5570000000000004</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v>
      </c>
      <c r="D653" s="2">
        <f>'PR-RAS'!E660</f>
        <v>19</v>
      </c>
      <c r="E653" s="2">
        <v>0</v>
      </c>
      <c r="F653" s="2">
        <v>0</v>
      </c>
      <c r="G653" s="3">
        <f t="shared" si="14"/>
        <v>31.948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5104.68</v>
      </c>
      <c r="D657" s="2">
        <f>'PR-RAS'!E664</f>
        <v>10820.85</v>
      </c>
      <c r="E657" s="2">
        <v>0</v>
      </c>
      <c r="F657" s="2">
        <v>0</v>
      </c>
      <c r="G657" s="3">
        <f t="shared" si="16"/>
        <v>17545.62528</v>
      </c>
      <c r="H657" s="3">
        <f t="shared" si="17"/>
        <v>0.46999999999934516</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46236</v>
      </c>
      <c r="D662" s="2">
        <f>'PR-RAS'!E669</f>
        <v>56800</v>
      </c>
      <c r="E662" s="2">
        <v>0</v>
      </c>
      <c r="F662" s="2">
        <v>0</v>
      </c>
      <c r="G662" s="3">
        <f t="shared" si="14"/>
        <v>105651.59600000001</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12081.15</v>
      </c>
      <c r="D663" s="2">
        <f>'PR-RAS'!E670</f>
        <v>0</v>
      </c>
      <c r="E663" s="2">
        <v>0</v>
      </c>
      <c r="F663" s="2">
        <v>0</v>
      </c>
      <c r="G663" s="3">
        <f t="shared" si="14"/>
        <v>7997.7213000000002</v>
      </c>
      <c r="H663" s="3">
        <f t="shared" si="15"/>
        <v>0.1499999999996362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4638.71</v>
      </c>
      <c r="D667" s="2">
        <f>'PR-RAS'!E674</f>
        <v>0</v>
      </c>
      <c r="E667" s="2">
        <v>0</v>
      </c>
      <c r="F667" s="2">
        <v>0</v>
      </c>
      <c r="G667" s="3">
        <f t="shared" si="14"/>
        <v>3089.3808600000002</v>
      </c>
      <c r="H667" s="3">
        <f t="shared" si="15"/>
        <v>0.28999999999996362</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65380.67</v>
      </c>
      <c r="E677" s="2">
        <v>0</v>
      </c>
      <c r="F677" s="2">
        <v>0</v>
      </c>
      <c r="G677" s="3">
        <f t="shared" si="14"/>
        <v>88394.665840000001</v>
      </c>
      <c r="H677" s="3">
        <f t="shared" si="15"/>
        <v>0.33000000000174623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691030.21</v>
      </c>
      <c r="D699" s="2">
        <f>'PR-RAS'!E706</f>
        <v>29875</v>
      </c>
      <c r="E699" s="2">
        <v>0</v>
      </c>
      <c r="F699" s="2">
        <v>0</v>
      </c>
      <c r="G699" s="3">
        <f t="shared" si="14"/>
        <v>524044.58657999994</v>
      </c>
      <c r="H699" s="3">
        <f t="shared" si="15"/>
        <v>0.2099999999627471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79482.19</v>
      </c>
      <c r="D717" s="2">
        <f>'PR-RAS'!E724</f>
        <v>100555.53</v>
      </c>
      <c r="E717" s="2">
        <v>0</v>
      </c>
      <c r="F717" s="2">
        <v>0</v>
      </c>
      <c r="G717" s="3">
        <f t="shared" si="14"/>
        <v>200904.76699999999</v>
      </c>
      <c r="H717" s="3">
        <f t="shared" si="15"/>
        <v>0.66000000000349246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6920.07</v>
      </c>
      <c r="D727" s="2">
        <f>'PR-RAS'!E734</f>
        <v>14257.03</v>
      </c>
      <c r="E727" s="2">
        <v>0</v>
      </c>
      <c r="F727" s="2">
        <v>0</v>
      </c>
      <c r="G727" s="3">
        <f t="shared" si="14"/>
        <v>25725.178380000001</v>
      </c>
      <c r="H727" s="3">
        <f t="shared" si="15"/>
        <v>0.1000000000003638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847.16</v>
      </c>
      <c r="D729" s="2">
        <f>'PR-RAS'!E736</f>
        <v>316.54000000000002</v>
      </c>
      <c r="E729" s="2">
        <v>0</v>
      </c>
      <c r="F729" s="2">
        <v>0</v>
      </c>
      <c r="G729" s="3">
        <f t="shared" si="14"/>
        <v>1077.61472</v>
      </c>
      <c r="H729" s="3">
        <f t="shared" si="15"/>
        <v>0.6199999999999477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1127.43</v>
      </c>
      <c r="D731" s="2">
        <f>'PR-RAS'!E738</f>
        <v>1343.7</v>
      </c>
      <c r="E731" s="2">
        <v>0</v>
      </c>
      <c r="F731" s="2">
        <v>0</v>
      </c>
      <c r="G731" s="3">
        <f t="shared" si="14"/>
        <v>2784.8258999999998</v>
      </c>
      <c r="H731" s="3">
        <f t="shared" si="15"/>
        <v>0.73000000000001819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371.71</v>
      </c>
      <c r="E732" s="2">
        <v>0</v>
      </c>
      <c r="F732" s="2">
        <v>0</v>
      </c>
      <c r="G732" s="3">
        <f t="shared" si="14"/>
        <v>543.44002</v>
      </c>
      <c r="H732" s="3">
        <f t="shared" si="15"/>
        <v>0.29000000000002046</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719.39</v>
      </c>
      <c r="D734" s="2">
        <f>'PR-RAS'!E741</f>
        <v>1648.28</v>
      </c>
      <c r="E734" s="2">
        <v>0</v>
      </c>
      <c r="F734" s="2">
        <v>0</v>
      </c>
      <c r="G734" s="3">
        <f t="shared" si="14"/>
        <v>2943.6913499999996</v>
      </c>
      <c r="H734" s="3">
        <f t="shared" si="15"/>
        <v>0.66999999999995907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1050</v>
      </c>
      <c r="E737" s="2">
        <v>0</v>
      </c>
      <c r="F737" s="2">
        <v>0</v>
      </c>
      <c r="G737" s="3">
        <f t="shared" si="28"/>
        <v>1545.6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2642.62</v>
      </c>
      <c r="E753" s="2">
        <v>0</v>
      </c>
      <c r="F753" s="2">
        <v>0</v>
      </c>
      <c r="G753" s="3">
        <f t="shared" si="14"/>
        <v>3974.5004799999997</v>
      </c>
      <c r="H753" s="3">
        <f t="shared" si="15"/>
        <v>0.38000000000010914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1000</v>
      </c>
      <c r="E771" s="2">
        <v>0</v>
      </c>
      <c r="F771" s="2">
        <v>0</v>
      </c>
      <c r="G771" s="3">
        <f t="shared" si="14"/>
        <v>1540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6834</v>
      </c>
      <c r="D836" s="2">
        <f>'PR-RAS'!E843</f>
        <v>4170.95</v>
      </c>
      <c r="E836" s="2">
        <v>0</v>
      </c>
      <c r="F836" s="2">
        <v>0</v>
      </c>
      <c r="G836" s="3">
        <f t="shared" si="14"/>
        <v>12671.876499999998</v>
      </c>
      <c r="H836" s="3">
        <f t="shared" si="15"/>
        <v>5.0000000000181899E-2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5400</v>
      </c>
      <c r="D839" s="2">
        <f>'PR-RAS'!E846</f>
        <v>10800</v>
      </c>
      <c r="E839" s="2">
        <v>0</v>
      </c>
      <c r="F839" s="2">
        <v>0</v>
      </c>
      <c r="G839" s="3">
        <f t="shared" si="34"/>
        <v>22626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1600</v>
      </c>
      <c r="D843" s="2">
        <f>'PR-RAS'!E850</f>
        <v>0</v>
      </c>
      <c r="E843" s="2">
        <v>0</v>
      </c>
      <c r="F843" s="2">
        <v>0</v>
      </c>
      <c r="G843" s="3">
        <f t="shared" si="34"/>
        <v>1347.2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18870.07</v>
      </c>
      <c r="D848" s="2">
        <f>'PR-RAS'!E855</f>
        <v>1606</v>
      </c>
      <c r="E848" s="2">
        <v>0</v>
      </c>
      <c r="F848" s="2">
        <v>0</v>
      </c>
      <c r="G848" s="3">
        <f t="shared" si="34"/>
        <v>18703.513289999999</v>
      </c>
      <c r="H848" s="3">
        <f t="shared" si="35"/>
        <v>6.9999999999708962E-2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10897.7</v>
      </c>
      <c r="D850" s="2">
        <f>'PR-RAS'!E857</f>
        <v>0</v>
      </c>
      <c r="E850" s="2">
        <v>0</v>
      </c>
      <c r="F850" s="2">
        <v>0</v>
      </c>
      <c r="G850" s="3">
        <f t="shared" si="34"/>
        <v>9252.1473000000005</v>
      </c>
      <c r="H850" s="3">
        <f t="shared" si="35"/>
        <v>0.2999999999992724</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390115.74</v>
      </c>
      <c r="D1581" s="7"/>
      <c r="E1581" s="7">
        <v>0</v>
      </c>
      <c r="F1581" s="7">
        <v>0</v>
      </c>
      <c r="G1581" s="8">
        <f t="shared" ref="G1581:G1685" si="70">B1581/1000*C1581</f>
        <v>390.11574000000002</v>
      </c>
      <c r="H1581" s="8">
        <f t="shared" ref="H1581:H1685" si="71">ABS(C1581-ROUND(C1581,0))</f>
        <v>0.26000000000931323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1142092.95</v>
      </c>
      <c r="D1582" s="2">
        <v>0</v>
      </c>
      <c r="E1582" s="2">
        <v>0</v>
      </c>
      <c r="F1582" s="2">
        <v>0</v>
      </c>
      <c r="G1582" s="3">
        <f t="shared" si="70"/>
        <v>2284.1858999999999</v>
      </c>
      <c r="H1582" s="3">
        <f t="shared" si="71"/>
        <v>5.0000000046566129E-2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727475.61</v>
      </c>
      <c r="D1584" s="2">
        <v>0</v>
      </c>
      <c r="E1584" s="2">
        <v>0</v>
      </c>
      <c r="F1584" s="2">
        <v>0</v>
      </c>
      <c r="G1584" s="3">
        <f t="shared" si="70"/>
        <v>2909.9024399999998</v>
      </c>
      <c r="H1584" s="3">
        <f t="shared" si="71"/>
        <v>0.39000000001396984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390615.29</v>
      </c>
      <c r="D1585" s="2">
        <v>0</v>
      </c>
      <c r="E1585" s="2">
        <v>0</v>
      </c>
      <c r="F1585" s="2">
        <v>0</v>
      </c>
      <c r="G1585" s="3">
        <f t="shared" si="70"/>
        <v>1953.07645</v>
      </c>
      <c r="H1585" s="3">
        <f t="shared" si="71"/>
        <v>0.28999999997904524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250903.14</v>
      </c>
      <c r="D1586" s="2">
        <v>0</v>
      </c>
      <c r="E1586" s="2">
        <v>0</v>
      </c>
      <c r="F1586" s="2">
        <v>0</v>
      </c>
      <c r="G1586" s="3">
        <f t="shared" si="70"/>
        <v>1505.41884</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5977.55</v>
      </c>
      <c r="D1587" s="2">
        <v>0</v>
      </c>
      <c r="E1587" s="2">
        <v>0</v>
      </c>
      <c r="F1587" s="2">
        <v>0</v>
      </c>
      <c r="G1587" s="3">
        <f t="shared" si="70"/>
        <v>41.842850000000006</v>
      </c>
      <c r="H1587" s="3">
        <f t="shared" si="71"/>
        <v>0.4499999999998181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1000</v>
      </c>
      <c r="D1588" s="2">
        <v>0</v>
      </c>
      <c r="E1588" s="2">
        <v>0</v>
      </c>
      <c r="F1588" s="2">
        <v>0</v>
      </c>
      <c r="G1588" s="3">
        <f t="shared" si="70"/>
        <v>8</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5656</v>
      </c>
      <c r="D1589" s="2">
        <v>0</v>
      </c>
      <c r="E1589" s="2">
        <v>0</v>
      </c>
      <c r="F1589" s="2">
        <v>0</v>
      </c>
      <c r="G1589" s="3">
        <f>B1589/1000*C1589</f>
        <v>50.903999999999996</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16576.95</v>
      </c>
      <c r="D1590" s="2">
        <v>0</v>
      </c>
      <c r="E1590" s="2">
        <v>0</v>
      </c>
      <c r="F1590" s="2">
        <v>0</v>
      </c>
      <c r="G1590" s="3">
        <f t="shared" si="70"/>
        <v>165.76950000000002</v>
      </c>
      <c r="H1590" s="3">
        <f t="shared" si="71"/>
        <v>4.9999999999272404E-2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56746.68</v>
      </c>
      <c r="D1591" s="2">
        <v>0</v>
      </c>
      <c r="E1591" s="2">
        <v>0</v>
      </c>
      <c r="F1591" s="2">
        <v>0</v>
      </c>
      <c r="G1591" s="3">
        <f t="shared" si="70"/>
        <v>624.21348</v>
      </c>
      <c r="H1591" s="3">
        <f t="shared" si="71"/>
        <v>0.31999999999970896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76620.72</v>
      </c>
      <c r="D1593" s="2">
        <v>0</v>
      </c>
      <c r="E1593" s="2">
        <v>0</v>
      </c>
      <c r="F1593" s="2">
        <v>0</v>
      </c>
      <c r="G1593" s="3">
        <f t="shared" si="70"/>
        <v>996.06935999999996</v>
      </c>
      <c r="H1593" s="3">
        <f t="shared" si="71"/>
        <v>0.27999999999883585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169939.72</v>
      </c>
      <c r="D1594" s="2">
        <v>0</v>
      </c>
      <c r="E1594" s="2">
        <v>0</v>
      </c>
      <c r="F1594" s="2">
        <v>0</v>
      </c>
      <c r="G1594" s="3">
        <f t="shared" si="70"/>
        <v>2379.1560800000002</v>
      </c>
      <c r="H1594" s="3">
        <f t="shared" si="71"/>
        <v>0.27999999999883585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169939.72</v>
      </c>
      <c r="D1598" s="2">
        <v>0</v>
      </c>
      <c r="E1598" s="2">
        <v>0</v>
      </c>
      <c r="F1598" s="2">
        <v>0</v>
      </c>
      <c r="G1598" s="3">
        <f t="shared" si="70"/>
        <v>3058.9149599999996</v>
      </c>
      <c r="H1598" s="3">
        <f t="shared" si="71"/>
        <v>0.27999999999883585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168056.9</v>
      </c>
      <c r="D1600" s="2">
        <v>0</v>
      </c>
      <c r="E1600" s="2">
        <v>0</v>
      </c>
      <c r="F1600" s="2">
        <v>0</v>
      </c>
      <c r="G1600" s="3">
        <f>B1600/1000*C1600</f>
        <v>3361.1379999999999</v>
      </c>
      <c r="H1600" s="3">
        <f>ABS(C1600-ROUND(C1600,0))</f>
        <v>0.10000000000582077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1225468.6100000001</v>
      </c>
      <c r="D1601" s="2">
        <v>0</v>
      </c>
      <c r="E1601" s="2">
        <v>0</v>
      </c>
      <c r="F1601" s="2">
        <v>0</v>
      </c>
      <c r="G1601" s="3">
        <f t="shared" si="70"/>
        <v>25734.840810000005</v>
      </c>
      <c r="H1601" s="3">
        <f t="shared" si="71"/>
        <v>0.38999999989755452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716914.88</v>
      </c>
      <c r="D1603" s="2">
        <v>0</v>
      </c>
      <c r="E1603" s="2">
        <v>0</v>
      </c>
      <c r="F1603" s="2">
        <v>0</v>
      </c>
      <c r="G1603" s="3">
        <f t="shared" si="70"/>
        <v>16489.042239999999</v>
      </c>
      <c r="H1603" s="3">
        <f t="shared" si="71"/>
        <v>0.11999999999534339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372272.95</v>
      </c>
      <c r="D1604" s="2">
        <v>0</v>
      </c>
      <c r="E1604" s="2">
        <v>0</v>
      </c>
      <c r="F1604" s="2">
        <v>0</v>
      </c>
      <c r="G1604" s="3">
        <f t="shared" si="70"/>
        <v>8934.5508000000009</v>
      </c>
      <c r="H1604" s="3">
        <f t="shared" si="71"/>
        <v>4.9999999988358468E-2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256693.07</v>
      </c>
      <c r="D1605" s="2">
        <v>0</v>
      </c>
      <c r="E1605" s="2">
        <v>0</v>
      </c>
      <c r="F1605" s="2">
        <v>0</v>
      </c>
      <c r="G1605" s="3">
        <f t="shared" si="70"/>
        <v>6417.3267500000002</v>
      </c>
      <c r="H1605" s="3">
        <f t="shared" si="71"/>
        <v>7.0000000006984919E-2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4649.2299999999996</v>
      </c>
      <c r="D1606" s="2">
        <v>0</v>
      </c>
      <c r="E1606" s="2">
        <v>0</v>
      </c>
      <c r="F1606" s="2">
        <v>0</v>
      </c>
      <c r="G1606" s="3">
        <f t="shared" si="70"/>
        <v>120.87997999999999</v>
      </c>
      <c r="H1606" s="3">
        <f t="shared" si="71"/>
        <v>0.22999999999956344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1000</v>
      </c>
      <c r="D1607" s="2">
        <v>0</v>
      </c>
      <c r="E1607" s="2">
        <v>0</v>
      </c>
      <c r="F1607" s="2">
        <v>0</v>
      </c>
      <c r="G1607" s="3">
        <f t="shared" si="70"/>
        <v>27</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5656</v>
      </c>
      <c r="D1608" s="2">
        <v>0</v>
      </c>
      <c r="E1608" s="2">
        <v>0</v>
      </c>
      <c r="F1608" s="2">
        <v>0</v>
      </c>
      <c r="G1608" s="3">
        <f>B1608/1000*C1608</f>
        <v>158.36799999999999</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19896.95</v>
      </c>
      <c r="D1609" s="2">
        <v>0</v>
      </c>
      <c r="E1609" s="2">
        <v>0</v>
      </c>
      <c r="F1609" s="2">
        <v>0</v>
      </c>
      <c r="G1609" s="3">
        <f t="shared" si="70"/>
        <v>577.01155000000006</v>
      </c>
      <c r="H1609" s="3">
        <f t="shared" si="71"/>
        <v>4.9999999999272404E-2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56746.68</v>
      </c>
      <c r="D1610" s="2">
        <v>0</v>
      </c>
      <c r="E1610" s="2">
        <v>0</v>
      </c>
      <c r="F1610" s="2">
        <v>0</v>
      </c>
      <c r="G1610" s="3">
        <f t="shared" si="70"/>
        <v>1702.4004</v>
      </c>
      <c r="H1610" s="3">
        <f t="shared" si="71"/>
        <v>0.31999999999970896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371232.26</v>
      </c>
      <c r="D1612" s="2">
        <v>0</v>
      </c>
      <c r="E1612" s="2">
        <v>0</v>
      </c>
      <c r="F1612" s="2">
        <v>0</v>
      </c>
      <c r="G1612" s="3">
        <f t="shared" si="70"/>
        <v>11879.43232</v>
      </c>
      <c r="H1612" s="3">
        <f t="shared" si="71"/>
        <v>0.26000000000931323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137321.47</v>
      </c>
      <c r="D1619" s="2">
        <v>0</v>
      </c>
      <c r="E1619" s="2">
        <v>0</v>
      </c>
      <c r="F1619" s="2">
        <v>0</v>
      </c>
      <c r="G1619" s="3">
        <f>B1619/1000*C1619</f>
        <v>5355.5373300000001</v>
      </c>
      <c r="H1619" s="3">
        <f>ABS(C1619-ROUND(C1619,0))</f>
        <v>0.47000000000116415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306740.07999999984</v>
      </c>
      <c r="D1620" s="2">
        <v>0</v>
      </c>
      <c r="E1620" s="2">
        <v>0</v>
      </c>
      <c r="F1620" s="2">
        <v>0</v>
      </c>
      <c r="G1620" s="3">
        <f t="shared" si="70"/>
        <v>12269.603199999994</v>
      </c>
      <c r="H1620" s="3">
        <f t="shared" si="71"/>
        <v>7.9999999841675162E-2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1652.7</v>
      </c>
      <c r="D1621" s="2">
        <v>0</v>
      </c>
      <c r="E1621" s="2">
        <v>0</v>
      </c>
      <c r="F1621" s="2">
        <v>0</v>
      </c>
      <c r="G1621" s="3">
        <f t="shared" si="70"/>
        <v>67.7607</v>
      </c>
      <c r="H1621" s="3">
        <f t="shared" si="71"/>
        <v>0.29999999999995453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325.47000000000003</v>
      </c>
      <c r="D1627" s="2">
        <v>0</v>
      </c>
      <c r="E1627" s="2">
        <v>0</v>
      </c>
      <c r="F1627" s="2">
        <v>0</v>
      </c>
      <c r="G1627" s="3">
        <f t="shared" si="70"/>
        <v>15.297090000000001</v>
      </c>
      <c r="H1627" s="3">
        <f t="shared" si="71"/>
        <v>0.47000000000002728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325.47000000000003</v>
      </c>
      <c r="D1633" s="2">
        <v>0</v>
      </c>
      <c r="E1633" s="2">
        <v>0</v>
      </c>
      <c r="F1633" s="2">
        <v>0</v>
      </c>
      <c r="G1633" s="3">
        <f t="shared" si="70"/>
        <v>17.24991</v>
      </c>
      <c r="H1633" s="3">
        <f t="shared" si="71"/>
        <v>0.47000000000002728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323.56</v>
      </c>
      <c r="D1634" s="2">
        <v>0</v>
      </c>
      <c r="E1634" s="2">
        <v>0</v>
      </c>
      <c r="F1634" s="2">
        <v>0</v>
      </c>
      <c r="G1634" s="3">
        <f t="shared" si="70"/>
        <v>17.472239999999999</v>
      </c>
      <c r="H1634" s="3">
        <f t="shared" si="71"/>
        <v>0.43999999999999773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1.91</v>
      </c>
      <c r="D1635" s="2">
        <v>0</v>
      </c>
      <c r="E1635" s="2">
        <v>0</v>
      </c>
      <c r="F1635" s="2">
        <v>0</v>
      </c>
      <c r="G1635" s="3">
        <f t="shared" si="70"/>
        <v>0.10504999999999999</v>
      </c>
      <c r="H1635" s="3">
        <f t="shared" si="71"/>
        <v>9.000000000000008E-2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1327.23</v>
      </c>
      <c r="D1668" s="2">
        <v>0</v>
      </c>
      <c r="E1668" s="2">
        <v>0</v>
      </c>
      <c r="F1668" s="2">
        <v>0</v>
      </c>
      <c r="G1668" s="3">
        <f t="shared" si="70"/>
        <v>116.79624</v>
      </c>
      <c r="H1668" s="3">
        <f t="shared" si="71"/>
        <v>0.23000000000001819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1327.23</v>
      </c>
      <c r="D1672" s="2">
        <v>0</v>
      </c>
      <c r="E1672" s="2">
        <v>0</v>
      </c>
      <c r="F1672" s="2">
        <v>0</v>
      </c>
      <c r="G1672" s="3">
        <f t="shared" si="70"/>
        <v>122.10516</v>
      </c>
      <c r="H1672" s="3">
        <f t="shared" si="71"/>
        <v>0.23000000000001819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305087.38</v>
      </c>
      <c r="D1680" s="2">
        <v>0</v>
      </c>
      <c r="E1680" s="2">
        <v>0</v>
      </c>
      <c r="F1680" s="2">
        <v>0</v>
      </c>
      <c r="G1680" s="3">
        <f t="shared" si="70"/>
        <v>30508.738000000001</v>
      </c>
      <c r="H1680" s="3">
        <f t="shared" si="71"/>
        <v>0.38000000000465661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79020.14</v>
      </c>
      <c r="D1682" s="2">
        <v>0</v>
      </c>
      <c r="E1682" s="2">
        <v>0</v>
      </c>
      <c r="F1682" s="2">
        <v>0</v>
      </c>
      <c r="G1682" s="3">
        <f t="shared" si="70"/>
        <v>8060.0542799999994</v>
      </c>
      <c r="H1682" s="3">
        <f t="shared" si="71"/>
        <v>0.13999999999941792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1532.46</v>
      </c>
      <c r="D1683" s="2">
        <v>0</v>
      </c>
      <c r="E1683" s="2">
        <v>0</v>
      </c>
      <c r="F1683" s="2">
        <v>0</v>
      </c>
      <c r="G1683" s="3">
        <f t="shared" si="70"/>
        <v>157.84338</v>
      </c>
      <c r="H1683" s="3">
        <f t="shared" si="71"/>
        <v>0.46000000000003638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169939.72</v>
      </c>
      <c r="D1684" s="2">
        <v>0</v>
      </c>
      <c r="E1684" s="2">
        <v>0</v>
      </c>
      <c r="F1684" s="2">
        <v>0</v>
      </c>
      <c r="G1684" s="3">
        <f>B1684/1000*C1684</f>
        <v>17673.730879999999</v>
      </c>
      <c r="H1684" s="3">
        <f>ABS(C1684-ROUND(C1684,0))</f>
        <v>0.27999999999883585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54595.06</v>
      </c>
      <c r="D1685" s="14">
        <v>0</v>
      </c>
      <c r="E1685" s="14">
        <v>0</v>
      </c>
      <c r="F1685" s="14">
        <v>0</v>
      </c>
      <c r="G1685" s="15">
        <f t="shared" si="70"/>
        <v>5732.4812999999995</v>
      </c>
      <c r="H1685" s="15">
        <f t="shared" si="71"/>
        <v>5.9999999997671694E-2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31770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1368760.4599999997</v>
      </c>
      <c r="I17" s="275">
        <f>'PR-RAS'!E6</f>
        <v>820476.08000000007</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587443.43999999994</v>
      </c>
      <c r="I18" s="275">
        <f>'PR-RAS'!E152</f>
        <v>725205.3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145715.65000000037</v>
      </c>
      <c r="I20" s="275">
        <f>'PR-RAS'!E650</f>
        <v>249154.53000000026</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390115.74</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306740.07999999984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1652.7</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305087.38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929" zoomScaleNormal="100" workbookViewId="0">
      <selection activeCell="J11" sqref="J1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1368760.4599999997</v>
      </c>
      <c r="E6" s="60">
        <f>E7+E43+E49+E82+E106+E125+E134+E140</f>
        <v>820476.08000000007</v>
      </c>
      <c r="F6" s="45">
        <f t="shared" ref="F6:F132" si="0">IF(D6&lt;&gt;0,IF(E6/D6&gt;=100,"&gt;&gt;100",E6/D6*100),"-")</f>
        <v>59.942999814591388</v>
      </c>
    </row>
    <row r="7" spans="1:24" ht="12.75" customHeight="1" x14ac:dyDescent="0.2">
      <c r="A7" s="63">
        <v>61</v>
      </c>
      <c r="B7" s="220" t="s">
        <v>17</v>
      </c>
      <c r="C7" s="247" t="s">
        <v>18</v>
      </c>
      <c r="D7" s="60">
        <f>D8+D17+D23+D29+D36+D39</f>
        <v>313609.49</v>
      </c>
      <c r="E7" s="60">
        <f>E8+E17+E23+E29+E36+E39</f>
        <v>357502.67</v>
      </c>
      <c r="F7" s="45">
        <f t="shared" si="0"/>
        <v>113.99612620141055</v>
      </c>
    </row>
    <row r="8" spans="1:24" ht="12.75" customHeight="1" x14ac:dyDescent="0.2">
      <c r="A8" s="63">
        <v>611</v>
      </c>
      <c r="B8" s="220" t="s">
        <v>19</v>
      </c>
      <c r="C8" s="247" t="s">
        <v>20</v>
      </c>
      <c r="D8" s="60">
        <f>SUM(D9:D14)-D15-D16</f>
        <v>304143.23</v>
      </c>
      <c r="E8" s="60">
        <f>SUM(E9:E14)-E15-E16</f>
        <v>342594.01</v>
      </c>
      <c r="F8" s="45">
        <f t="shared" si="0"/>
        <v>112.64232644599718</v>
      </c>
    </row>
    <row r="9" spans="1:24" ht="12.75" customHeight="1" x14ac:dyDescent="0.2">
      <c r="A9" s="63">
        <v>6111</v>
      </c>
      <c r="B9" s="65" t="s">
        <v>21</v>
      </c>
      <c r="C9" s="247" t="s">
        <v>22</v>
      </c>
      <c r="D9" s="194">
        <v>304143.23</v>
      </c>
      <c r="E9" s="194">
        <v>342594.01</v>
      </c>
      <c r="F9" s="45">
        <f t="shared" si="0"/>
        <v>112.64232644599718</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5194.17</v>
      </c>
      <c r="E23" s="60">
        <f t="shared" si="2"/>
        <v>10997.06</v>
      </c>
      <c r="F23" s="45">
        <f t="shared" si="0"/>
        <v>211.7192929765487</v>
      </c>
    </row>
    <row r="24" spans="1:6" ht="12.75" customHeight="1" x14ac:dyDescent="0.2">
      <c r="A24" s="63">
        <v>6131</v>
      </c>
      <c r="B24" s="65" t="s">
        <v>51</v>
      </c>
      <c r="C24" s="247" t="s">
        <v>52</v>
      </c>
      <c r="D24" s="194">
        <v>89.49</v>
      </c>
      <c r="E24" s="194">
        <v>176.21</v>
      </c>
      <c r="F24" s="45">
        <f t="shared" si="0"/>
        <v>196.90468208738409</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5104.68</v>
      </c>
      <c r="E27" s="194">
        <v>10820.85</v>
      </c>
      <c r="F27" s="45">
        <f t="shared" si="0"/>
        <v>211.97900749900089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4272.09</v>
      </c>
      <c r="E29" s="60">
        <f>SUM(E30:E35)</f>
        <v>3911.6</v>
      </c>
      <c r="F29" s="45">
        <f t="shared" si="0"/>
        <v>91.561741442713057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4272.09</v>
      </c>
      <c r="E31" s="194">
        <v>3911.6</v>
      </c>
      <c r="F31" s="45">
        <f t="shared" si="0"/>
        <v>91.561741442713057</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939184.83</v>
      </c>
      <c r="E49" s="60">
        <f>E50+E53+E58+E61+E64+E68+E71+E74+E77</f>
        <v>342255.67</v>
      </c>
      <c r="F49" s="45">
        <f t="shared" si="0"/>
        <v>36.441780048768464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62955.86</v>
      </c>
      <c r="E58" s="60">
        <f t="shared" si="9"/>
        <v>56800</v>
      </c>
      <c r="F58" s="45">
        <f t="shared" si="0"/>
        <v>90.221942802465094</v>
      </c>
    </row>
    <row r="59" spans="1:6" ht="24" x14ac:dyDescent="0.2">
      <c r="A59" s="63">
        <v>6331</v>
      </c>
      <c r="B59" s="65" t="s">
        <v>121</v>
      </c>
      <c r="C59" s="247" t="s">
        <v>122</v>
      </c>
      <c r="D59" s="194">
        <v>58317.15</v>
      </c>
      <c r="E59" s="194">
        <v>56800</v>
      </c>
      <c r="F59" s="45">
        <f t="shared" si="0"/>
        <v>97.398449684183802</v>
      </c>
    </row>
    <row r="60" spans="1:6" ht="24" x14ac:dyDescent="0.2">
      <c r="A60" s="63">
        <v>6332</v>
      </c>
      <c r="B60" s="65" t="s">
        <v>123</v>
      </c>
      <c r="C60" s="247" t="s">
        <v>124</v>
      </c>
      <c r="D60" s="194">
        <v>4638.71</v>
      </c>
      <c r="E60" s="194">
        <v>0</v>
      </c>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185198.76</v>
      </c>
      <c r="E64" s="60">
        <f>SUM(E65:E67)</f>
        <v>190200</v>
      </c>
      <c r="F64" s="45">
        <f t="shared" si="0"/>
        <v>102.70047164462656</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185198.76</v>
      </c>
      <c r="E67" s="192">
        <v>190200</v>
      </c>
      <c r="F67" s="71">
        <f t="shared" si="0"/>
        <v>102.70047164462656</v>
      </c>
    </row>
    <row r="68" spans="1:6" ht="24" x14ac:dyDescent="0.2">
      <c r="A68" s="63" t="s">
        <v>139</v>
      </c>
      <c r="B68" s="183" t="s">
        <v>140</v>
      </c>
      <c r="C68" s="247" t="s">
        <v>139</v>
      </c>
      <c r="D68" s="60">
        <f t="shared" ref="D68:E68" si="11">SUM(D69:D70)</f>
        <v>0</v>
      </c>
      <c r="E68" s="60">
        <f t="shared" si="11"/>
        <v>65380.67</v>
      </c>
      <c r="F68" s="45" t="str">
        <f t="shared" si="0"/>
        <v>-</v>
      </c>
    </row>
    <row r="69" spans="1:6" ht="12.75" customHeight="1" x14ac:dyDescent="0.2">
      <c r="A69" s="63" t="s">
        <v>141</v>
      </c>
      <c r="B69" s="64" t="s">
        <v>142</v>
      </c>
      <c r="C69" s="247" t="s">
        <v>141</v>
      </c>
      <c r="D69" s="194">
        <v>0</v>
      </c>
      <c r="E69" s="194">
        <v>65380.67</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691030.21</v>
      </c>
      <c r="E74" s="60">
        <f t="shared" si="13"/>
        <v>29875</v>
      </c>
      <c r="F74" s="45">
        <f t="shared" si="0"/>
        <v>4.3232552741796919</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691030.21</v>
      </c>
      <c r="E76" s="194">
        <v>29875</v>
      </c>
      <c r="F76" s="45">
        <f t="shared" si="0"/>
        <v>4.3232552741796919</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9200.0400000000009</v>
      </c>
      <c r="E82" s="60">
        <f t="shared" si="15"/>
        <v>10166</v>
      </c>
      <c r="F82" s="45">
        <f t="shared" si="0"/>
        <v>110.49951956730621</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9200.0400000000009</v>
      </c>
      <c r="E91" s="60">
        <f t="shared" si="17"/>
        <v>10166</v>
      </c>
      <c r="F91" s="45">
        <f t="shared" si="0"/>
        <v>110.49951956730621</v>
      </c>
    </row>
    <row r="92" spans="1:6" ht="12.75" customHeight="1" x14ac:dyDescent="0.2">
      <c r="A92" s="63">
        <v>6421</v>
      </c>
      <c r="B92" s="64" t="s">
        <v>187</v>
      </c>
      <c r="C92" s="247" t="s">
        <v>188</v>
      </c>
      <c r="D92" s="194">
        <v>2000.34</v>
      </c>
      <c r="E92" s="194">
        <v>2050.9</v>
      </c>
      <c r="F92" s="45">
        <f t="shared" si="0"/>
        <v>102.52757031304679</v>
      </c>
    </row>
    <row r="93" spans="1:6" ht="12.75" customHeight="1" x14ac:dyDescent="0.2">
      <c r="A93" s="63">
        <v>6422</v>
      </c>
      <c r="B93" s="64" t="s">
        <v>189</v>
      </c>
      <c r="C93" s="247" t="s">
        <v>190</v>
      </c>
      <c r="D93" s="194">
        <v>7163.93</v>
      </c>
      <c r="E93" s="194">
        <v>8115.1</v>
      </c>
      <c r="F93" s="45">
        <f t="shared" si="0"/>
        <v>113.27720957630798</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35.770000000000003</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106035.69</v>
      </c>
      <c r="E106" s="332">
        <f>E107+E112+E120+E124</f>
        <v>109377.92000000001</v>
      </c>
      <c r="F106" s="71">
        <f t="shared" si="0"/>
        <v>103.15198590210524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89492.68</v>
      </c>
      <c r="E112" s="60">
        <f t="shared" si="20"/>
        <v>105342.46</v>
      </c>
      <c r="F112" s="45">
        <f t="shared" si="0"/>
        <v>117.71069991422765</v>
      </c>
    </row>
    <row r="113" spans="1:6" ht="12.75" customHeight="1" x14ac:dyDescent="0.2">
      <c r="A113" s="63">
        <v>6521</v>
      </c>
      <c r="B113" s="64" t="s">
        <v>229</v>
      </c>
      <c r="C113" s="247" t="s">
        <v>230</v>
      </c>
      <c r="D113" s="194">
        <v>0</v>
      </c>
      <c r="E113" s="194">
        <v>19.21</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89492.68</v>
      </c>
      <c r="E117" s="194">
        <v>105323.25</v>
      </c>
      <c r="F117" s="45">
        <f t="shared" si="0"/>
        <v>117.6892344714674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16543.010000000002</v>
      </c>
      <c r="E120" s="60">
        <f t="shared" si="21"/>
        <v>4035.46</v>
      </c>
      <c r="F120" s="45">
        <f t="shared" si="0"/>
        <v>24.393746966241327</v>
      </c>
    </row>
    <row r="121" spans="1:6" ht="12.75" customHeight="1" x14ac:dyDescent="0.2">
      <c r="A121" s="63">
        <v>6531</v>
      </c>
      <c r="B121" s="64" t="s">
        <v>245</v>
      </c>
      <c r="C121" s="247" t="s">
        <v>246</v>
      </c>
      <c r="D121" s="194">
        <v>3171.97</v>
      </c>
      <c r="E121" s="194">
        <v>779.22</v>
      </c>
      <c r="F121" s="45">
        <f t="shared" si="0"/>
        <v>24.565806107876181</v>
      </c>
    </row>
    <row r="122" spans="1:6" ht="12.75" customHeight="1" x14ac:dyDescent="0.2">
      <c r="A122" s="63">
        <v>6532</v>
      </c>
      <c r="B122" s="64" t="s">
        <v>247</v>
      </c>
      <c r="C122" s="247" t="s">
        <v>248</v>
      </c>
      <c r="D122" s="194">
        <v>13371.04</v>
      </c>
      <c r="E122" s="194">
        <v>3256.24</v>
      </c>
      <c r="F122" s="45">
        <f t="shared" si="0"/>
        <v>24.35292991420263</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190.67</v>
      </c>
      <c r="E125" s="60">
        <f t="shared" si="22"/>
        <v>1.8</v>
      </c>
      <c r="F125" s="45">
        <f t="shared" si="0"/>
        <v>0.94403943986993244</v>
      </c>
    </row>
    <row r="126" spans="1:6" ht="12.75" customHeight="1" x14ac:dyDescent="0.2">
      <c r="A126" s="63">
        <v>661</v>
      </c>
      <c r="B126" s="65" t="s">
        <v>255</v>
      </c>
      <c r="C126" s="247" t="s">
        <v>256</v>
      </c>
      <c r="D126" s="60">
        <f t="shared" ref="D126:E126" si="23">SUM(D127:D128)</f>
        <v>0</v>
      </c>
      <c r="E126" s="60">
        <f t="shared" si="23"/>
        <v>1.8</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1.8</v>
      </c>
      <c r="F128" s="45" t="str">
        <f t="shared" si="0"/>
        <v>-</v>
      </c>
    </row>
    <row r="129" spans="1:6" ht="36" x14ac:dyDescent="0.2">
      <c r="A129" s="63">
        <v>663</v>
      </c>
      <c r="B129" s="182" t="s">
        <v>261</v>
      </c>
      <c r="C129" s="247" t="s">
        <v>262</v>
      </c>
      <c r="D129" s="60">
        <f t="shared" ref="D129:E129" si="24">SUM(D130:D133)</f>
        <v>190.67</v>
      </c>
      <c r="E129" s="60">
        <f t="shared" si="24"/>
        <v>0</v>
      </c>
      <c r="F129" s="45">
        <f t="shared" si="0"/>
        <v>0</v>
      </c>
    </row>
    <row r="130" spans="1:6" ht="12.75" customHeight="1" x14ac:dyDescent="0.2">
      <c r="A130" s="63">
        <v>6631</v>
      </c>
      <c r="B130" s="65" t="s">
        <v>263</v>
      </c>
      <c r="C130" s="247" t="s">
        <v>264</v>
      </c>
      <c r="D130" s="194">
        <v>190.67</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539.74</v>
      </c>
      <c r="E140" s="60">
        <f t="shared" si="28"/>
        <v>1172.02</v>
      </c>
      <c r="F140" s="45">
        <f t="shared" si="26"/>
        <v>217.14529217771519</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539.74</v>
      </c>
      <c r="E151" s="194">
        <v>1172.02</v>
      </c>
      <c r="F151" s="45">
        <f t="shared" si="26"/>
        <v>217.14529217771519</v>
      </c>
    </row>
    <row r="152" spans="1:6" ht="12.75" customHeight="1" x14ac:dyDescent="0.2">
      <c r="A152" s="63">
        <v>3</v>
      </c>
      <c r="B152" s="64" t="s">
        <v>307</v>
      </c>
      <c r="C152" s="247" t="s">
        <v>13</v>
      </c>
      <c r="D152" s="60">
        <f>D153+D164+D202+D221+D230+D262+D273</f>
        <v>587443.43999999994</v>
      </c>
      <c r="E152" s="60">
        <f>E153+E164+E202+E221+E230+E262+E273</f>
        <v>725205.3</v>
      </c>
      <c r="F152" s="45">
        <f t="shared" si="26"/>
        <v>123.4510849248738</v>
      </c>
    </row>
    <row r="153" spans="1:6" ht="12.75" customHeight="1" x14ac:dyDescent="0.2">
      <c r="A153" s="63">
        <v>31</v>
      </c>
      <c r="B153" s="64" t="s">
        <v>308</v>
      </c>
      <c r="C153" s="247" t="s">
        <v>309</v>
      </c>
      <c r="D153" s="60">
        <f t="shared" ref="D153:E153" si="30">D154+D159+D160</f>
        <v>261833.68</v>
      </c>
      <c r="E153" s="60">
        <f t="shared" si="30"/>
        <v>389619.85</v>
      </c>
      <c r="F153" s="45">
        <f t="shared" si="26"/>
        <v>148.80432876320572</v>
      </c>
    </row>
    <row r="154" spans="1:6" ht="12.75" customHeight="1" x14ac:dyDescent="0.2">
      <c r="A154" s="63">
        <v>311</v>
      </c>
      <c r="B154" s="64" t="s">
        <v>310</v>
      </c>
      <c r="C154" s="247" t="s">
        <v>311</v>
      </c>
      <c r="D154" s="60">
        <f t="shared" ref="D154:E154" si="31">SUM(D155:D158)</f>
        <v>218540.18</v>
      </c>
      <c r="E154" s="60">
        <f t="shared" si="31"/>
        <v>288510.92</v>
      </c>
      <c r="F154" s="45">
        <f t="shared" si="26"/>
        <v>132.01733429523119</v>
      </c>
    </row>
    <row r="155" spans="1:6" ht="12.75" customHeight="1" x14ac:dyDescent="0.2">
      <c r="A155" s="63">
        <v>3111</v>
      </c>
      <c r="B155" s="64" t="s">
        <v>312</v>
      </c>
      <c r="C155" s="247" t="s">
        <v>313</v>
      </c>
      <c r="D155" s="194">
        <v>218540.18</v>
      </c>
      <c r="E155" s="194">
        <v>288510.92</v>
      </c>
      <c r="F155" s="45">
        <f t="shared" si="26"/>
        <v>132.01733429523119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13377.38</v>
      </c>
      <c r="E159" s="194">
        <v>64929.88</v>
      </c>
      <c r="F159" s="45">
        <f t="shared" si="26"/>
        <v>485.37067796534154</v>
      </c>
    </row>
    <row r="160" spans="1:6" ht="12.75" customHeight="1" x14ac:dyDescent="0.2">
      <c r="A160" s="63">
        <v>313</v>
      </c>
      <c r="B160" s="65" t="s">
        <v>322</v>
      </c>
      <c r="C160" s="247" t="s">
        <v>323</v>
      </c>
      <c r="D160" s="60">
        <f t="shared" ref="D160:E160" si="32">SUM(D161:D163)</f>
        <v>29916.12</v>
      </c>
      <c r="E160" s="60">
        <f t="shared" si="32"/>
        <v>36179.050000000003</v>
      </c>
      <c r="F160" s="45">
        <f t="shared" si="26"/>
        <v>120.93496750247026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29916.12</v>
      </c>
      <c r="E162" s="194">
        <v>36179.050000000003</v>
      </c>
      <c r="F162" s="45">
        <f t="shared" si="26"/>
        <v>120.93496750247026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218100.59999999998</v>
      </c>
      <c r="E164" s="60">
        <f>E165+E170+E178+E188+E189+E194</f>
        <v>250678.27000000002</v>
      </c>
      <c r="F164" s="45">
        <f t="shared" si="26"/>
        <v>114.93699237874635</v>
      </c>
    </row>
    <row r="165" spans="1:6" ht="12.75" customHeight="1" x14ac:dyDescent="0.2">
      <c r="A165" s="63">
        <v>321</v>
      </c>
      <c r="B165" s="64" t="s">
        <v>332</v>
      </c>
      <c r="C165" s="247" t="s">
        <v>333</v>
      </c>
      <c r="D165" s="60">
        <f t="shared" ref="D165:E165" si="33">SUM(D166:D169)</f>
        <v>11393.38</v>
      </c>
      <c r="E165" s="60">
        <f t="shared" si="33"/>
        <v>17359.230000000003</v>
      </c>
      <c r="F165" s="45">
        <f t="shared" si="26"/>
        <v>152.3624244956282</v>
      </c>
    </row>
    <row r="166" spans="1:6" ht="12.75" customHeight="1" x14ac:dyDescent="0.2">
      <c r="A166" s="63">
        <v>3211</v>
      </c>
      <c r="B166" s="64" t="s">
        <v>334</v>
      </c>
      <c r="C166" s="247" t="s">
        <v>335</v>
      </c>
      <c r="D166" s="194">
        <v>547.30999999999995</v>
      </c>
      <c r="E166" s="194">
        <v>257.2</v>
      </c>
      <c r="F166" s="45">
        <f t="shared" si="26"/>
        <v>46.993477188430695</v>
      </c>
    </row>
    <row r="167" spans="1:6" ht="12.75" customHeight="1" x14ac:dyDescent="0.2">
      <c r="A167" s="63">
        <v>3212</v>
      </c>
      <c r="B167" s="64" t="s">
        <v>336</v>
      </c>
      <c r="C167" s="247" t="s">
        <v>337</v>
      </c>
      <c r="D167" s="194">
        <v>6920.07</v>
      </c>
      <c r="E167" s="194">
        <v>14257.03</v>
      </c>
      <c r="F167" s="45">
        <f t="shared" si="26"/>
        <v>206.02436102524976</v>
      </c>
    </row>
    <row r="168" spans="1:6" ht="12.75" customHeight="1" x14ac:dyDescent="0.2">
      <c r="A168" s="63">
        <v>3213</v>
      </c>
      <c r="B168" s="64" t="s">
        <v>338</v>
      </c>
      <c r="C168" s="247" t="s">
        <v>339</v>
      </c>
      <c r="D168" s="194">
        <v>1533</v>
      </c>
      <c r="E168" s="194">
        <v>320</v>
      </c>
      <c r="F168" s="45">
        <f t="shared" si="26"/>
        <v>20.874103065883887</v>
      </c>
    </row>
    <row r="169" spans="1:6" ht="12.75" customHeight="1" x14ac:dyDescent="0.2">
      <c r="A169" s="63">
        <v>3214</v>
      </c>
      <c r="B169" s="64" t="s">
        <v>340</v>
      </c>
      <c r="C169" s="247" t="s">
        <v>341</v>
      </c>
      <c r="D169" s="194">
        <v>2393</v>
      </c>
      <c r="E169" s="194">
        <v>2525</v>
      </c>
      <c r="F169" s="45">
        <f t="shared" si="26"/>
        <v>105.51608859172588</v>
      </c>
    </row>
    <row r="170" spans="1:6" ht="12.75" customHeight="1" x14ac:dyDescent="0.2">
      <c r="A170" s="63">
        <v>322</v>
      </c>
      <c r="B170" s="64" t="s">
        <v>342</v>
      </c>
      <c r="C170" s="247" t="s">
        <v>343</v>
      </c>
      <c r="D170" s="60">
        <f t="shared" ref="D170:E170" si="34">SUM(D171:D177)</f>
        <v>36523.660000000003</v>
      </c>
      <c r="E170" s="60">
        <f t="shared" si="34"/>
        <v>67603.28</v>
      </c>
      <c r="F170" s="45">
        <f t="shared" si="26"/>
        <v>185.09448395916507</v>
      </c>
    </row>
    <row r="171" spans="1:6" ht="12.75" customHeight="1" x14ac:dyDescent="0.2">
      <c r="A171" s="63">
        <v>3221</v>
      </c>
      <c r="B171" s="64" t="s">
        <v>344</v>
      </c>
      <c r="C171" s="247" t="s">
        <v>345</v>
      </c>
      <c r="D171" s="194">
        <v>5455</v>
      </c>
      <c r="E171" s="194">
        <v>11583.69</v>
      </c>
      <c r="F171" s="45">
        <f t="shared" si="26"/>
        <v>212.3499541704858</v>
      </c>
    </row>
    <row r="172" spans="1:6" ht="12.75" customHeight="1" x14ac:dyDescent="0.2">
      <c r="A172" s="63">
        <v>3222</v>
      </c>
      <c r="B172" s="64" t="s">
        <v>346</v>
      </c>
      <c r="C172" s="247" t="s">
        <v>347</v>
      </c>
      <c r="D172" s="194">
        <v>12799.33</v>
      </c>
      <c r="E172" s="194">
        <v>28698.35</v>
      </c>
      <c r="F172" s="45">
        <f t="shared" si="26"/>
        <v>224.21759576477828</v>
      </c>
    </row>
    <row r="173" spans="1:6" ht="12.75" customHeight="1" x14ac:dyDescent="0.2">
      <c r="A173" s="63">
        <v>3223</v>
      </c>
      <c r="B173" s="65" t="s">
        <v>348</v>
      </c>
      <c r="C173" s="247" t="s">
        <v>349</v>
      </c>
      <c r="D173" s="194">
        <v>11627.63</v>
      </c>
      <c r="E173" s="194">
        <v>18240.11</v>
      </c>
      <c r="F173" s="45">
        <f t="shared" si="26"/>
        <v>156.86868261201982</v>
      </c>
    </row>
    <row r="174" spans="1:6" ht="12.75" customHeight="1" x14ac:dyDescent="0.2">
      <c r="A174" s="63">
        <v>3224</v>
      </c>
      <c r="B174" s="65" t="s">
        <v>350</v>
      </c>
      <c r="C174" s="247" t="s">
        <v>351</v>
      </c>
      <c r="D174" s="194">
        <v>5247.51</v>
      </c>
      <c r="E174" s="194">
        <v>7326.05</v>
      </c>
      <c r="F174" s="45">
        <f t="shared" si="26"/>
        <v>139.61002456403131</v>
      </c>
    </row>
    <row r="175" spans="1:6" ht="12.75" customHeight="1" x14ac:dyDescent="0.2">
      <c r="A175" s="63">
        <v>3225</v>
      </c>
      <c r="B175" s="65" t="s">
        <v>352</v>
      </c>
      <c r="C175" s="247" t="s">
        <v>353</v>
      </c>
      <c r="D175" s="194">
        <v>1323.69</v>
      </c>
      <c r="E175" s="194">
        <v>856.44</v>
      </c>
      <c r="F175" s="45">
        <f t="shared" si="26"/>
        <v>64.700949618113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70.5</v>
      </c>
      <c r="E177" s="194">
        <v>898.64</v>
      </c>
      <c r="F177" s="45">
        <f t="shared" si="26"/>
        <v>1274.6666666666665</v>
      </c>
    </row>
    <row r="178" spans="1:6" ht="12.75" customHeight="1" x14ac:dyDescent="0.2">
      <c r="A178" s="63">
        <v>323</v>
      </c>
      <c r="B178" s="65" t="s">
        <v>358</v>
      </c>
      <c r="C178" s="247" t="s">
        <v>359</v>
      </c>
      <c r="D178" s="60">
        <f t="shared" ref="D178:E178" si="35">SUM(D179:D187)</f>
        <v>144210.94999999998</v>
      </c>
      <c r="E178" s="60">
        <f t="shared" si="35"/>
        <v>154607.5</v>
      </c>
      <c r="F178" s="45">
        <f t="shared" si="26"/>
        <v>107.2092653158446</v>
      </c>
    </row>
    <row r="179" spans="1:6" ht="12.75" customHeight="1" x14ac:dyDescent="0.2">
      <c r="A179" s="63">
        <v>3231</v>
      </c>
      <c r="B179" s="65" t="s">
        <v>360</v>
      </c>
      <c r="C179" s="247" t="s">
        <v>361</v>
      </c>
      <c r="D179" s="194">
        <v>2619.62</v>
      </c>
      <c r="E179" s="194">
        <v>2552.6999999999998</v>
      </c>
      <c r="F179" s="45">
        <f t="shared" si="26"/>
        <v>97.445431016712348</v>
      </c>
    </row>
    <row r="180" spans="1:6" ht="12.75" customHeight="1" x14ac:dyDescent="0.2">
      <c r="A180" s="63">
        <v>3232</v>
      </c>
      <c r="B180" s="65" t="s">
        <v>362</v>
      </c>
      <c r="C180" s="247" t="s">
        <v>363</v>
      </c>
      <c r="D180" s="194">
        <v>55736.09</v>
      </c>
      <c r="E180" s="194">
        <v>53534.2</v>
      </c>
      <c r="F180" s="45">
        <f t="shared" si="26"/>
        <v>96.049435832330545</v>
      </c>
    </row>
    <row r="181" spans="1:6" ht="12.75" customHeight="1" x14ac:dyDescent="0.2">
      <c r="A181" s="63">
        <v>3233</v>
      </c>
      <c r="B181" s="65" t="s">
        <v>364</v>
      </c>
      <c r="C181" s="247" t="s">
        <v>365</v>
      </c>
      <c r="D181" s="194">
        <v>3181.24</v>
      </c>
      <c r="E181" s="194">
        <v>7043.89</v>
      </c>
      <c r="F181" s="45">
        <f t="shared" si="26"/>
        <v>221.41963511083728</v>
      </c>
    </row>
    <row r="182" spans="1:6" ht="12.75" customHeight="1" x14ac:dyDescent="0.2">
      <c r="A182" s="63">
        <v>3234</v>
      </c>
      <c r="B182" s="65" t="s">
        <v>366</v>
      </c>
      <c r="C182" s="247" t="s">
        <v>367</v>
      </c>
      <c r="D182" s="194">
        <v>32147.599999999999</v>
      </c>
      <c r="E182" s="194">
        <v>32993.83</v>
      </c>
      <c r="F182" s="45">
        <f t="shared" si="26"/>
        <v>102.63232714106185</v>
      </c>
    </row>
    <row r="183" spans="1:6" ht="12.75" customHeight="1" x14ac:dyDescent="0.2">
      <c r="A183" s="63">
        <v>3235</v>
      </c>
      <c r="B183" s="64" t="s">
        <v>368</v>
      </c>
      <c r="C183" s="247" t="s">
        <v>369</v>
      </c>
      <c r="D183" s="194">
        <v>5694.4</v>
      </c>
      <c r="E183" s="194">
        <v>9660.9500000000007</v>
      </c>
      <c r="F183" s="45">
        <f t="shared" si="26"/>
        <v>169.65703146951395</v>
      </c>
    </row>
    <row r="184" spans="1:6" ht="12.75" customHeight="1" x14ac:dyDescent="0.2">
      <c r="A184" s="63">
        <v>3236</v>
      </c>
      <c r="B184" s="64" t="s">
        <v>370</v>
      </c>
      <c r="C184" s="247" t="s">
        <v>371</v>
      </c>
      <c r="D184" s="194">
        <v>3252.38</v>
      </c>
      <c r="E184" s="194">
        <v>1992.2</v>
      </c>
      <c r="F184" s="45">
        <f t="shared" si="26"/>
        <v>61.253605052300166</v>
      </c>
    </row>
    <row r="185" spans="1:6" ht="12.75" customHeight="1" x14ac:dyDescent="0.2">
      <c r="A185" s="63">
        <v>3237</v>
      </c>
      <c r="B185" s="64" t="s">
        <v>372</v>
      </c>
      <c r="C185" s="247" t="s">
        <v>373</v>
      </c>
      <c r="D185" s="194">
        <v>33064.1</v>
      </c>
      <c r="E185" s="194">
        <v>37872.03</v>
      </c>
      <c r="F185" s="45">
        <f t="shared" si="26"/>
        <v>114.54123959218609</v>
      </c>
    </row>
    <row r="186" spans="1:6" ht="12.75" customHeight="1" x14ac:dyDescent="0.2">
      <c r="A186" s="63">
        <v>3238</v>
      </c>
      <c r="B186" s="64" t="s">
        <v>374</v>
      </c>
      <c r="C186" s="247" t="s">
        <v>375</v>
      </c>
      <c r="D186" s="194">
        <v>1293.81</v>
      </c>
      <c r="E186" s="194">
        <v>1205.3499999999999</v>
      </c>
      <c r="F186" s="45">
        <f t="shared" si="26"/>
        <v>93.162829163478406</v>
      </c>
    </row>
    <row r="187" spans="1:6" ht="12.75" customHeight="1" x14ac:dyDescent="0.2">
      <c r="A187" s="63">
        <v>3239</v>
      </c>
      <c r="B187" s="64" t="s">
        <v>376</v>
      </c>
      <c r="C187" s="247" t="s">
        <v>377</v>
      </c>
      <c r="D187" s="194">
        <v>7221.71</v>
      </c>
      <c r="E187" s="194">
        <v>7752.35</v>
      </c>
      <c r="F187" s="45">
        <f t="shared" si="26"/>
        <v>107.34784420864312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25972.61</v>
      </c>
      <c r="E194" s="60">
        <f t="shared" si="36"/>
        <v>11108.259999999998</v>
      </c>
      <c r="F194" s="45">
        <f t="shared" si="26"/>
        <v>42.769132559261465</v>
      </c>
    </row>
    <row r="195" spans="1:6" ht="12.75" customHeight="1" x14ac:dyDescent="0.2">
      <c r="A195" s="63">
        <v>3291</v>
      </c>
      <c r="B195" s="183" t="s">
        <v>392</v>
      </c>
      <c r="C195" s="247" t="s">
        <v>393</v>
      </c>
      <c r="D195" s="194">
        <v>21469.67</v>
      </c>
      <c r="E195" s="194">
        <v>1863.28</v>
      </c>
      <c r="F195" s="45">
        <f t="shared" si="26"/>
        <v>8.6786615723483411</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2227.15</v>
      </c>
      <c r="E197" s="194">
        <v>3667.54</v>
      </c>
      <c r="F197" s="45">
        <f t="shared" si="26"/>
        <v>164.67413510540376</v>
      </c>
    </row>
    <row r="198" spans="1:6" ht="12.75" customHeight="1" x14ac:dyDescent="0.2">
      <c r="A198" s="63">
        <v>3294</v>
      </c>
      <c r="B198" s="64" t="s">
        <v>398</v>
      </c>
      <c r="C198" s="247" t="s">
        <v>399</v>
      </c>
      <c r="D198" s="194">
        <v>321.48</v>
      </c>
      <c r="E198" s="194">
        <v>2721.48</v>
      </c>
      <c r="F198" s="45">
        <f t="shared" si="26"/>
        <v>846.5472191116088</v>
      </c>
    </row>
    <row r="199" spans="1:6" ht="12.75" customHeight="1" x14ac:dyDescent="0.2">
      <c r="A199" s="63">
        <v>3295</v>
      </c>
      <c r="B199" s="64" t="s">
        <v>400</v>
      </c>
      <c r="C199" s="247" t="s">
        <v>401</v>
      </c>
      <c r="D199" s="194">
        <v>63.72</v>
      </c>
      <c r="E199" s="194">
        <v>1113.72</v>
      </c>
      <c r="F199" s="45">
        <f t="shared" si="26"/>
        <v>1747.834274952919</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1890.59</v>
      </c>
      <c r="E201" s="194">
        <v>1742.24</v>
      </c>
      <c r="F201" s="45">
        <f t="shared" si="26"/>
        <v>92.15324316747683</v>
      </c>
    </row>
    <row r="202" spans="1:6" ht="12.75" customHeight="1" x14ac:dyDescent="0.2">
      <c r="A202" s="63">
        <v>34</v>
      </c>
      <c r="B202" s="183" t="s">
        <v>406</v>
      </c>
      <c r="C202" s="247" t="s">
        <v>407</v>
      </c>
      <c r="D202" s="60">
        <f t="shared" ref="D202:E202" si="37">D203+D208+D216</f>
        <v>1212.04</v>
      </c>
      <c r="E202" s="60">
        <f t="shared" si="37"/>
        <v>5977.5499999999993</v>
      </c>
      <c r="F202" s="45">
        <f t="shared" si="26"/>
        <v>493.18091812151408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2642.62</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2642.62</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1212.04</v>
      </c>
      <c r="E216" s="60">
        <f t="shared" si="40"/>
        <v>3334.93</v>
      </c>
      <c r="F216" s="45">
        <f t="shared" si="26"/>
        <v>275.15016006072403</v>
      </c>
    </row>
    <row r="217" spans="1:6" ht="12.75" customHeight="1" x14ac:dyDescent="0.2">
      <c r="A217" s="63">
        <v>3431</v>
      </c>
      <c r="B217" s="182" t="s">
        <v>436</v>
      </c>
      <c r="C217" s="247" t="s">
        <v>437</v>
      </c>
      <c r="D217" s="194">
        <v>1212.04</v>
      </c>
      <c r="E217" s="194">
        <v>3334.93</v>
      </c>
      <c r="F217" s="45">
        <f t="shared" si="26"/>
        <v>275.15016006072403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1000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1000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1000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9657.0499999999993</v>
      </c>
      <c r="E230" s="60">
        <f>E231+E234+E237+E242+E246+E250+E254+E257</f>
        <v>4606</v>
      </c>
      <c r="F230" s="45">
        <f t="shared" ref="F230:F245" si="44">IF(D230&lt;&gt;0,IF(E230/D230&gt;=100,"&gt;&gt;100",E230/D230*100),"-")</f>
        <v>47.69572488492863</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9657.0499999999993</v>
      </c>
      <c r="E246" s="60">
        <f t="shared" si="48"/>
        <v>4606</v>
      </c>
      <c r="F246" s="45">
        <f t="shared" ref="F246:F249" si="49">IF(D246&lt;&gt;0,IF(E246/D246&gt;=100,"&gt;&gt;100",E246/D246*100),"-")</f>
        <v>47.69572488492863</v>
      </c>
    </row>
    <row r="247" spans="1:6" ht="12.75" customHeight="1" x14ac:dyDescent="0.2">
      <c r="A247" s="63" t="s">
        <v>493</v>
      </c>
      <c r="B247" s="64" t="s">
        <v>494</v>
      </c>
      <c r="C247" s="247" t="s">
        <v>493</v>
      </c>
      <c r="D247" s="194">
        <v>9657.0499999999993</v>
      </c>
      <c r="E247" s="194">
        <v>4606</v>
      </c>
      <c r="F247" s="45">
        <f t="shared" si="49"/>
        <v>47.69572488492863</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32704.07</v>
      </c>
      <c r="E262" s="60">
        <f t="shared" si="55"/>
        <v>16576.95</v>
      </c>
      <c r="F262" s="45">
        <f t="shared" ref="F262:F268" si="56">IF(D262&lt;&gt;0,IF(E262/D262&gt;=100,"&gt;&gt;100",E262/D262*100),"-")</f>
        <v>50.687727857725349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32704.07</v>
      </c>
      <c r="E269" s="60">
        <f t="shared" si="58"/>
        <v>16576.95</v>
      </c>
      <c r="F269" s="45">
        <f t="shared" ref="F269:F272" si="59">IF(D269&lt;&gt;0,IF(E269/D269&gt;=100,"&gt;&gt;100",E269/D269*100),"-")</f>
        <v>50.687727857725349</v>
      </c>
    </row>
    <row r="270" spans="1:6" ht="12.75" customHeight="1" x14ac:dyDescent="0.2">
      <c r="A270" s="63">
        <v>3721</v>
      </c>
      <c r="B270" s="65" t="s">
        <v>533</v>
      </c>
      <c r="C270" s="247" t="s">
        <v>534</v>
      </c>
      <c r="D270" s="194">
        <v>13834</v>
      </c>
      <c r="E270" s="194">
        <v>14970.95</v>
      </c>
      <c r="F270" s="45">
        <f t="shared" si="59"/>
        <v>108.21851958941737</v>
      </c>
    </row>
    <row r="271" spans="1:6" ht="12.75" customHeight="1" x14ac:dyDescent="0.2">
      <c r="A271" s="63">
        <v>3722</v>
      </c>
      <c r="B271" s="65" t="s">
        <v>535</v>
      </c>
      <c r="C271" s="247" t="s">
        <v>536</v>
      </c>
      <c r="D271" s="194">
        <v>18870.07</v>
      </c>
      <c r="E271" s="194">
        <v>1606</v>
      </c>
      <c r="F271" s="45">
        <f t="shared" si="59"/>
        <v>8.5108322332667559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63936</v>
      </c>
      <c r="E273" s="60">
        <f t="shared" si="60"/>
        <v>56746.68</v>
      </c>
      <c r="F273" s="45">
        <f t="shared" ref="F273:F277" si="61">IF(D273&lt;&gt;0,IF(E273/D273&gt;=100,"&gt;&gt;100",E273/D273*100),"-")</f>
        <v>88.755442942942935</v>
      </c>
    </row>
    <row r="274" spans="1:6" ht="12.75" customHeight="1" x14ac:dyDescent="0.2">
      <c r="A274" s="63">
        <v>381</v>
      </c>
      <c r="B274" s="64" t="s">
        <v>541</v>
      </c>
      <c r="C274" s="247" t="s">
        <v>542</v>
      </c>
      <c r="D274" s="60">
        <f t="shared" ref="D274:E274" si="62">SUM(D275:D277)</f>
        <v>53038.3</v>
      </c>
      <c r="E274" s="60">
        <f t="shared" si="62"/>
        <v>55869.68</v>
      </c>
      <c r="F274" s="45">
        <f t="shared" si="61"/>
        <v>105.33836868828752</v>
      </c>
    </row>
    <row r="275" spans="1:6" ht="12.75" customHeight="1" x14ac:dyDescent="0.2">
      <c r="A275" s="63">
        <v>3811</v>
      </c>
      <c r="B275" s="64" t="s">
        <v>543</v>
      </c>
      <c r="C275" s="247" t="s">
        <v>544</v>
      </c>
      <c r="D275" s="194">
        <v>53038.3</v>
      </c>
      <c r="E275" s="194">
        <v>55869.68</v>
      </c>
      <c r="F275" s="45">
        <f t="shared" si="61"/>
        <v>105.33836868828752</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877</v>
      </c>
      <c r="F283" s="45" t="str">
        <f t="shared" ref="F283:F294" si="66">IF(D283&lt;&gt;0,IF(E283/D283&gt;=100,"&gt;&gt;100",E283/D283*100),"-")</f>
        <v>-</v>
      </c>
    </row>
    <row r="284" spans="1:6" ht="12.75" customHeight="1" x14ac:dyDescent="0.2">
      <c r="A284" s="63">
        <v>3831</v>
      </c>
      <c r="B284" s="64" t="s">
        <v>561</v>
      </c>
      <c r="C284" s="247" t="s">
        <v>562</v>
      </c>
      <c r="D284" s="194">
        <v>0</v>
      </c>
      <c r="E284" s="194">
        <v>877</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10897.7</v>
      </c>
      <c r="E289" s="60">
        <f t="shared" si="67"/>
        <v>0</v>
      </c>
      <c r="F289" s="45">
        <f t="shared" si="66"/>
        <v>0</v>
      </c>
    </row>
    <row r="290" spans="1:6" ht="24" x14ac:dyDescent="0.2">
      <c r="A290" s="63">
        <v>3861</v>
      </c>
      <c r="B290" s="64" t="s">
        <v>572</v>
      </c>
      <c r="C290" s="247" t="s">
        <v>573</v>
      </c>
      <c r="D290" s="194">
        <v>10897.7</v>
      </c>
      <c r="E290" s="194">
        <v>0</v>
      </c>
      <c r="F290" s="45">
        <f t="shared" si="66"/>
        <v>0</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587443.43999999994</v>
      </c>
      <c r="E299" s="60">
        <f>E152-E297+E298</f>
        <v>725205.3</v>
      </c>
      <c r="F299" s="45">
        <f t="shared" si="68"/>
        <v>123.4510849248738</v>
      </c>
    </row>
    <row r="300" spans="1:6" ht="12.75" customHeight="1" x14ac:dyDescent="0.2">
      <c r="A300" s="63" t="s">
        <v>582</v>
      </c>
      <c r="B300" s="64" t="s">
        <v>593</v>
      </c>
      <c r="C300" s="247" t="s">
        <v>594</v>
      </c>
      <c r="D300" s="60">
        <f>IF(D6&gt;=D299,D6-D299,0)</f>
        <v>781317.01999999979</v>
      </c>
      <c r="E300" s="60">
        <f>IF(E6&gt;=E299,E6-E299,0)</f>
        <v>95270.780000000028</v>
      </c>
      <c r="F300" s="45">
        <f t="shared" si="68"/>
        <v>12.193613803523704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2808056.61</v>
      </c>
      <c r="E302" s="194">
        <v>3125433.53</v>
      </c>
      <c r="F302" s="45">
        <f t="shared" si="68"/>
        <v>111.30236900743964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14752.57</v>
      </c>
      <c r="E304" s="194">
        <v>37806.800000000003</v>
      </c>
      <c r="F304" s="45">
        <f t="shared" si="68"/>
        <v>256.27263588649305</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1220963.49</v>
      </c>
      <c r="E360" s="60">
        <f t="shared" si="86"/>
        <v>76620.72</v>
      </c>
      <c r="F360" s="45">
        <f t="shared" si="72"/>
        <v>6.2754308894199609</v>
      </c>
    </row>
    <row r="361" spans="1:6" ht="12.75" customHeight="1" x14ac:dyDescent="0.2">
      <c r="A361" s="63">
        <v>41</v>
      </c>
      <c r="B361" s="64" t="s">
        <v>714</v>
      </c>
      <c r="C361" s="247" t="s">
        <v>715</v>
      </c>
      <c r="D361" s="60">
        <f t="shared" ref="D361:E361" si="87">D362+D366</f>
        <v>5763</v>
      </c>
      <c r="E361" s="60">
        <f t="shared" si="87"/>
        <v>0</v>
      </c>
      <c r="F361" s="45">
        <f t="shared" si="72"/>
        <v>0</v>
      </c>
    </row>
    <row r="362" spans="1:6" ht="12.75" customHeight="1" x14ac:dyDescent="0.2">
      <c r="A362" s="63">
        <v>411</v>
      </c>
      <c r="B362" s="64" t="s">
        <v>716</v>
      </c>
      <c r="C362" s="247" t="s">
        <v>717</v>
      </c>
      <c r="D362" s="60">
        <f t="shared" ref="D362:E362" si="88">SUM(D363:D365)</f>
        <v>5763</v>
      </c>
      <c r="E362" s="60">
        <f t="shared" si="88"/>
        <v>0</v>
      </c>
      <c r="F362" s="45">
        <f t="shared" si="72"/>
        <v>0</v>
      </c>
    </row>
    <row r="363" spans="1:6" ht="12.75" customHeight="1" x14ac:dyDescent="0.2">
      <c r="A363" s="63">
        <v>4111</v>
      </c>
      <c r="B363" s="64" t="s">
        <v>614</v>
      </c>
      <c r="C363" s="247" t="s">
        <v>718</v>
      </c>
      <c r="D363" s="194">
        <v>5763</v>
      </c>
      <c r="E363" s="194">
        <v>0</v>
      </c>
      <c r="F363" s="45">
        <f t="shared" si="72"/>
        <v>0</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1215200.49</v>
      </c>
      <c r="E373" s="60">
        <f t="shared" si="90"/>
        <v>76620.72</v>
      </c>
      <c r="F373" s="45">
        <f t="shared" si="72"/>
        <v>6.3051916642989507</v>
      </c>
    </row>
    <row r="374" spans="1:6" ht="12.75" customHeight="1" x14ac:dyDescent="0.2">
      <c r="A374" s="63">
        <v>421</v>
      </c>
      <c r="B374" s="64" t="s">
        <v>732</v>
      </c>
      <c r="C374" s="247" t="s">
        <v>733</v>
      </c>
      <c r="D374" s="60">
        <f t="shared" ref="D374:E374" si="91">SUM(D375:D378)</f>
        <v>1202967.1599999999</v>
      </c>
      <c r="E374" s="60">
        <f t="shared" si="91"/>
        <v>62807.87</v>
      </c>
      <c r="F374" s="45">
        <f t="shared" si="72"/>
        <v>5.2210793518253658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1050276.7</v>
      </c>
      <c r="E376" s="194">
        <v>0</v>
      </c>
      <c r="F376" s="45">
        <f t="shared" si="72"/>
        <v>0</v>
      </c>
    </row>
    <row r="377" spans="1:6" ht="12.75" customHeight="1" x14ac:dyDescent="0.2">
      <c r="A377" s="63">
        <v>4213</v>
      </c>
      <c r="B377" s="64" t="s">
        <v>642</v>
      </c>
      <c r="C377" s="247" t="s">
        <v>736</v>
      </c>
      <c r="D377" s="194">
        <v>107076.31</v>
      </c>
      <c r="E377" s="194">
        <v>59057.87</v>
      </c>
      <c r="F377" s="45">
        <f t="shared" si="72"/>
        <v>55.154935764969871</v>
      </c>
    </row>
    <row r="378" spans="1:6" ht="12.75" customHeight="1" x14ac:dyDescent="0.2">
      <c r="A378" s="63">
        <v>4214</v>
      </c>
      <c r="B378" s="64" t="s">
        <v>644</v>
      </c>
      <c r="C378" s="247" t="s">
        <v>737</v>
      </c>
      <c r="D378" s="194">
        <v>45614.15</v>
      </c>
      <c r="E378" s="194">
        <v>3750</v>
      </c>
      <c r="F378" s="45">
        <f t="shared" si="72"/>
        <v>8.2211331352222938</v>
      </c>
    </row>
    <row r="379" spans="1:6" ht="12.75" customHeight="1" x14ac:dyDescent="0.2">
      <c r="A379" s="63">
        <v>422</v>
      </c>
      <c r="B379" s="64" t="s">
        <v>738</v>
      </c>
      <c r="C379" s="247" t="s">
        <v>739</v>
      </c>
      <c r="D379" s="60">
        <f t="shared" ref="D379:E379" si="92">SUM(D380:D387)</f>
        <v>3270.83</v>
      </c>
      <c r="E379" s="60">
        <f t="shared" si="92"/>
        <v>13812.849999999999</v>
      </c>
      <c r="F379" s="45">
        <f t="shared" si="72"/>
        <v>422.30412464114613</v>
      </c>
    </row>
    <row r="380" spans="1:6" ht="12.75" customHeight="1" x14ac:dyDescent="0.2">
      <c r="A380" s="63">
        <v>4221</v>
      </c>
      <c r="B380" s="64" t="s">
        <v>648</v>
      </c>
      <c r="C380" s="247" t="s">
        <v>740</v>
      </c>
      <c r="D380" s="194">
        <v>1187.5</v>
      </c>
      <c r="E380" s="194">
        <v>5181.75</v>
      </c>
      <c r="F380" s="45">
        <f t="shared" si="72"/>
        <v>436.35789473684213</v>
      </c>
    </row>
    <row r="381" spans="1:6" ht="12.75" customHeight="1" x14ac:dyDescent="0.2">
      <c r="A381" s="63">
        <v>4222</v>
      </c>
      <c r="B381" s="64" t="s">
        <v>741</v>
      </c>
      <c r="C381" s="247" t="s">
        <v>742</v>
      </c>
      <c r="D381" s="194">
        <v>281.25</v>
      </c>
      <c r="E381" s="194">
        <v>2474.3000000000002</v>
      </c>
      <c r="F381" s="45">
        <f t="shared" si="72"/>
        <v>879.75111111111119</v>
      </c>
    </row>
    <row r="382" spans="1:6" ht="12.75" customHeight="1" x14ac:dyDescent="0.2">
      <c r="A382" s="63">
        <v>4223</v>
      </c>
      <c r="B382" s="64" t="s">
        <v>652</v>
      </c>
      <c r="C382" s="247" t="s">
        <v>743</v>
      </c>
      <c r="D382" s="194">
        <v>0</v>
      </c>
      <c r="E382" s="194">
        <v>719.92</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1802.08</v>
      </c>
      <c r="E386" s="194">
        <v>5436.88</v>
      </c>
      <c r="F386" s="45">
        <f t="shared" si="72"/>
        <v>301.70025748024506</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8962.5</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8962.5</v>
      </c>
      <c r="E404" s="194">
        <v>0</v>
      </c>
      <c r="F404" s="45">
        <f t="shared" si="72"/>
        <v>0</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1220963.49</v>
      </c>
      <c r="E418" s="60">
        <f t="shared" si="102"/>
        <v>76620.72</v>
      </c>
      <c r="F418" s="45">
        <f t="shared" si="72"/>
        <v>6.2754308894199609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2514125.79</v>
      </c>
      <c r="E420" s="194">
        <v>3393238.12</v>
      </c>
      <c r="F420" s="45">
        <f t="shared" si="72"/>
        <v>134.96691905777715</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1368760.4599999997</v>
      </c>
      <c r="E422" s="60">
        <f>E6+E308</f>
        <v>820476.08000000007</v>
      </c>
      <c r="F422" s="45">
        <f t="shared" si="72"/>
        <v>59.942999814591388</v>
      </c>
    </row>
    <row r="423" spans="1:6" ht="12.75" customHeight="1" x14ac:dyDescent="0.2">
      <c r="A423" s="63" t="s">
        <v>582</v>
      </c>
      <c r="B423" s="64" t="s">
        <v>805</v>
      </c>
      <c r="C423" s="247" t="s">
        <v>806</v>
      </c>
      <c r="D423" s="60">
        <f t="shared" ref="D423:E423" si="103">D299+D360</f>
        <v>1808406.93</v>
      </c>
      <c r="E423" s="60">
        <f t="shared" si="103"/>
        <v>801826.02</v>
      </c>
      <c r="F423" s="45">
        <f t="shared" si="72"/>
        <v>44.338804872861218</v>
      </c>
    </row>
    <row r="424" spans="1:6" ht="12.75" customHeight="1" x14ac:dyDescent="0.2">
      <c r="A424" s="63" t="s">
        <v>582</v>
      </c>
      <c r="B424" s="64" t="s">
        <v>807</v>
      </c>
      <c r="C424" s="247" t="s">
        <v>808</v>
      </c>
      <c r="D424" s="60">
        <f t="shared" ref="D424:E424" si="104">IF(D422&gt;=D423,D422-D423,0)</f>
        <v>0</v>
      </c>
      <c r="E424" s="60">
        <f t="shared" si="104"/>
        <v>18650.060000000056</v>
      </c>
      <c r="F424" s="45" t="str">
        <f t="shared" si="72"/>
        <v>-</v>
      </c>
    </row>
    <row r="425" spans="1:6" ht="12.75" customHeight="1" x14ac:dyDescent="0.2">
      <c r="A425" s="63" t="s">
        <v>582</v>
      </c>
      <c r="B425" s="64" t="s">
        <v>809</v>
      </c>
      <c r="C425" s="247" t="s">
        <v>810</v>
      </c>
      <c r="D425" s="60">
        <f t="shared" ref="D425:E425" si="105">IF(D423&gt;=D422,D423-D422,0)</f>
        <v>439646.4700000002</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293930.81999999983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267804.59000000032</v>
      </c>
      <c r="F427" s="45" t="str">
        <f t="shared" si="72"/>
        <v>-</v>
      </c>
    </row>
    <row r="428" spans="1:6" ht="24" x14ac:dyDescent="0.2">
      <c r="A428" s="249" t="s">
        <v>816</v>
      </c>
      <c r="B428" s="243" t="s">
        <v>817</v>
      </c>
      <c r="C428" s="250" t="s">
        <v>818</v>
      </c>
      <c r="D428" s="81">
        <f t="shared" ref="D428:E428" si="108">D304+D421</f>
        <v>14752.57</v>
      </c>
      <c r="E428" s="81">
        <f t="shared" si="108"/>
        <v>37806.800000000003</v>
      </c>
      <c r="F428" s="61">
        <f t="shared" si="72"/>
        <v>256.27263588649305</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1368760.4599999997</v>
      </c>
      <c r="E643" s="60">
        <f>E422+E430</f>
        <v>820476.08000000007</v>
      </c>
      <c r="F643" s="45">
        <f t="shared" si="109"/>
        <v>59.942999814591388</v>
      </c>
    </row>
    <row r="644" spans="1:6" ht="12.75" customHeight="1" x14ac:dyDescent="0.2">
      <c r="A644" s="63" t="s">
        <v>582</v>
      </c>
      <c r="B644" s="64" t="s">
        <v>1238</v>
      </c>
      <c r="C644" s="247" t="s">
        <v>1239</v>
      </c>
      <c r="D644" s="60">
        <f>D423+D535</f>
        <v>1808406.93</v>
      </c>
      <c r="E644" s="60">
        <f>E423+E535</f>
        <v>801826.02</v>
      </c>
      <c r="F644" s="45">
        <f t="shared" si="109"/>
        <v>44.338804872861218</v>
      </c>
    </row>
    <row r="645" spans="1:6" ht="12.75" customHeight="1" x14ac:dyDescent="0.2">
      <c r="A645" s="63" t="s">
        <v>582</v>
      </c>
      <c r="B645" s="64" t="s">
        <v>1240</v>
      </c>
      <c r="C645" s="247" t="s">
        <v>1241</v>
      </c>
      <c r="D645" s="60">
        <f t="shared" ref="D645:E645" si="163">IF(D643&gt;=D644,D643-D644,0)</f>
        <v>0</v>
      </c>
      <c r="E645" s="60">
        <f t="shared" si="163"/>
        <v>18650.060000000056</v>
      </c>
      <c r="F645" s="45" t="str">
        <f t="shared" si="109"/>
        <v>-</v>
      </c>
    </row>
    <row r="646" spans="1:6" ht="12.75" customHeight="1" x14ac:dyDescent="0.2">
      <c r="A646" s="63" t="s">
        <v>582</v>
      </c>
      <c r="B646" s="64" t="s">
        <v>1242</v>
      </c>
      <c r="C646" s="247" t="s">
        <v>1243</v>
      </c>
      <c r="D646" s="60">
        <f t="shared" ref="D646:E646" si="164">IF(D644&gt;=D643,D644-D643,0)</f>
        <v>439646.4700000002</v>
      </c>
      <c r="E646" s="60">
        <f t="shared" si="164"/>
        <v>0</v>
      </c>
      <c r="F646" s="45">
        <f t="shared" si="109"/>
        <v>0</v>
      </c>
    </row>
    <row r="647" spans="1:6" ht="24" x14ac:dyDescent="0.2">
      <c r="A647" s="251" t="s">
        <v>1244</v>
      </c>
      <c r="B647" s="64" t="s">
        <v>1245</v>
      </c>
      <c r="C647" s="252" t="s">
        <v>1244</v>
      </c>
      <c r="D647" s="60">
        <f>IF(D426-D427+D641-D642&gt;=0,D426-D427+D641-D642,0)</f>
        <v>293930.81999999983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267804.59000000032</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145715.65000000037</v>
      </c>
      <c r="E650" s="60">
        <f t="shared" si="166"/>
        <v>249154.53000000026</v>
      </c>
      <c r="F650" s="45">
        <f t="shared" si="109"/>
        <v>170.98680203533362</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584866.1</v>
      </c>
      <c r="E653" s="194">
        <v>97390.52</v>
      </c>
      <c r="F653" s="45">
        <f t="shared" ref="F653:F740" si="167">IF(D653&lt;&gt;0,IF(E653/D653&gt;=100,"&gt;&gt;100",E653/D653*100),"-")</f>
        <v>16.651763540406943</v>
      </c>
    </row>
    <row r="654" spans="1:6" ht="12.75" customHeight="1" x14ac:dyDescent="0.2">
      <c r="A654" s="63" t="s">
        <v>1257</v>
      </c>
      <c r="B654" s="64" t="s">
        <v>1258</v>
      </c>
      <c r="C654" s="247" t="s">
        <v>1257</v>
      </c>
      <c r="D654" s="194">
        <v>1506441.34</v>
      </c>
      <c r="E654" s="194">
        <v>1002440.27</v>
      </c>
      <c r="F654" s="45">
        <f t="shared" si="167"/>
        <v>66.543598040133446</v>
      </c>
    </row>
    <row r="655" spans="1:6" ht="12.75" customHeight="1" x14ac:dyDescent="0.2">
      <c r="A655" s="63" t="s">
        <v>1259</v>
      </c>
      <c r="B655" s="64" t="s">
        <v>1260</v>
      </c>
      <c r="C655" s="247" t="s">
        <v>1259</v>
      </c>
      <c r="D655" s="194">
        <v>1854935.28</v>
      </c>
      <c r="E655" s="194">
        <v>1099510.76</v>
      </c>
      <c r="F655" s="45">
        <f t="shared" si="167"/>
        <v>59.274885321066293</v>
      </c>
    </row>
    <row r="656" spans="1:6" ht="24" x14ac:dyDescent="0.2">
      <c r="A656" s="63">
        <v>11</v>
      </c>
      <c r="B656" s="64" t="s">
        <v>1261</v>
      </c>
      <c r="C656" s="247" t="s">
        <v>1262</v>
      </c>
      <c r="D656" s="60">
        <f t="shared" ref="D656:E656" si="168">+D653+D654-D655</f>
        <v>236372.15999999992</v>
      </c>
      <c r="E656" s="60">
        <f t="shared" si="168"/>
        <v>320.03000000002794</v>
      </c>
      <c r="F656" s="45">
        <f t="shared" si="167"/>
        <v>0.13539242523316961</v>
      </c>
    </row>
    <row r="657" spans="1:6" ht="24" x14ac:dyDescent="0.2">
      <c r="A657" s="63" t="s">
        <v>582</v>
      </c>
      <c r="B657" s="64" t="s">
        <v>1263</v>
      </c>
      <c r="C657" s="247" t="s">
        <v>1264</v>
      </c>
      <c r="D657" s="253">
        <v>3</v>
      </c>
      <c r="E657" s="253">
        <v>3</v>
      </c>
      <c r="F657" s="45">
        <f t="shared" si="167"/>
        <v>100</v>
      </c>
    </row>
    <row r="658" spans="1:6" ht="24" x14ac:dyDescent="0.2">
      <c r="A658" s="63" t="s">
        <v>582</v>
      </c>
      <c r="B658" s="64" t="s">
        <v>1265</v>
      </c>
      <c r="C658" s="247" t="s">
        <v>1266</v>
      </c>
      <c r="D658" s="253">
        <v>15</v>
      </c>
      <c r="E658" s="253">
        <v>24</v>
      </c>
      <c r="F658" s="45">
        <f t="shared" si="167"/>
        <v>160</v>
      </c>
    </row>
    <row r="659" spans="1:6" ht="12.75" customHeight="1" x14ac:dyDescent="0.2">
      <c r="A659" s="63" t="s">
        <v>582</v>
      </c>
      <c r="B659" s="64" t="s">
        <v>1267</v>
      </c>
      <c r="C659" s="247" t="s">
        <v>1268</v>
      </c>
      <c r="D659" s="253">
        <v>3</v>
      </c>
      <c r="E659" s="253">
        <v>2</v>
      </c>
      <c r="F659" s="45">
        <f t="shared" si="167"/>
        <v>66.666666666666657</v>
      </c>
    </row>
    <row r="660" spans="1:6" ht="12.75" customHeight="1" x14ac:dyDescent="0.2">
      <c r="A660" s="63" t="s">
        <v>582</v>
      </c>
      <c r="B660" s="64" t="s">
        <v>1269</v>
      </c>
      <c r="C660" s="247" t="s">
        <v>1270</v>
      </c>
      <c r="D660" s="253">
        <v>11</v>
      </c>
      <c r="E660" s="253">
        <v>19</v>
      </c>
      <c r="F660" s="45">
        <f t="shared" si="167"/>
        <v>172.72727272727272</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5104.68</v>
      </c>
      <c r="E664" s="192">
        <v>10820.85</v>
      </c>
      <c r="F664" s="71">
        <f t="shared" si="167"/>
        <v>211.97900749900089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46236</v>
      </c>
      <c r="E669" s="194">
        <v>56800</v>
      </c>
      <c r="F669" s="45">
        <f t="shared" si="167"/>
        <v>122.84799723159443</v>
      </c>
    </row>
    <row r="670" spans="1:6" ht="12.75" customHeight="1" x14ac:dyDescent="0.2">
      <c r="A670" s="63">
        <v>63312</v>
      </c>
      <c r="B670" s="64" t="s">
        <v>1290</v>
      </c>
      <c r="C670" s="247" t="s">
        <v>1291</v>
      </c>
      <c r="D670" s="194">
        <v>12081.15</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4638.71</v>
      </c>
      <c r="E674" s="194">
        <v>0</v>
      </c>
      <c r="F674" s="45">
        <f t="shared" si="167"/>
        <v>0</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65380.67</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691030.21</v>
      </c>
      <c r="E706" s="192">
        <v>29875</v>
      </c>
      <c r="F706" s="71">
        <f t="shared" si="167"/>
        <v>4.3232552741796919</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79482.19</v>
      </c>
      <c r="E724" s="192">
        <v>100555.53</v>
      </c>
      <c r="F724" s="71">
        <f t="shared" si="167"/>
        <v>126.51328555491487</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6920.07</v>
      </c>
      <c r="E734" s="192">
        <v>14257.03</v>
      </c>
      <c r="F734" s="71">
        <f t="shared" si="167"/>
        <v>206.02436102524976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847.16</v>
      </c>
      <c r="E736" s="194">
        <v>316.54000000000002</v>
      </c>
      <c r="F736" s="45">
        <f t="shared" si="167"/>
        <v>37.364842532697487</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1127.43</v>
      </c>
      <c r="E738" s="194">
        <v>1343.7</v>
      </c>
      <c r="F738" s="45">
        <f t="shared" si="167"/>
        <v>119.18256565817833</v>
      </c>
    </row>
    <row r="739" spans="1:6" ht="12.75" customHeight="1" x14ac:dyDescent="0.2">
      <c r="A739" s="70" t="s">
        <v>1408</v>
      </c>
      <c r="B739" s="65" t="s">
        <v>1409</v>
      </c>
      <c r="C739" s="278" t="s">
        <v>1408</v>
      </c>
      <c r="D739" s="192">
        <v>0</v>
      </c>
      <c r="E739" s="192">
        <v>371.71</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719.39</v>
      </c>
      <c r="E741" s="192">
        <v>1648.28</v>
      </c>
      <c r="F741" s="71">
        <f t="shared" ref="F741:F1006" si="169">IF(D741&lt;&gt;0,IF(E741/D741&gt;=100,"&gt;&gt;100",E741/D741*100),"-")</f>
        <v>229.12189493876758</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1050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2642.62</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1000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6834</v>
      </c>
      <c r="E843" s="194">
        <v>4170.95</v>
      </c>
      <c r="F843" s="45">
        <f t="shared" si="169"/>
        <v>61.03233830845771</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5400</v>
      </c>
      <c r="E846" s="194">
        <v>10800</v>
      </c>
      <c r="F846" s="45">
        <f t="shared" si="169"/>
        <v>200</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1600</v>
      </c>
      <c r="E850" s="194">
        <v>0</v>
      </c>
      <c r="F850" s="45">
        <f t="shared" si="169"/>
        <v>0</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18870.07</v>
      </c>
      <c r="E855" s="194">
        <v>1606</v>
      </c>
      <c r="F855" s="45">
        <f t="shared" si="169"/>
        <v>8.5108322332667559</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10897.7</v>
      </c>
      <c r="E857" s="194">
        <v>0</v>
      </c>
      <c r="F857" s="45">
        <f t="shared" si="169"/>
        <v>0</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2438</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390115.74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1142092.95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3163</v>
      </c>
      <c r="C8" s="139" t="s">
        <v>3164</v>
      </c>
      <c r="D8" s="34">
        <f>SUM(D9:D16)</f>
        <v>727475.61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390615.29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250903.14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5977.55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1000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5656</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16576.95</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56746.68</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76620.72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169939.72</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169939.72</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168056.9</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1225468.6100000001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3196</v>
      </c>
      <c r="C27" s="139" t="s">
        <v>3197</v>
      </c>
      <c r="D27" s="34">
        <f>SUM(D28:D35)</f>
        <v>716914.88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372272.95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256693.07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4649.2299999999996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1000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5656</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19896.95</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56746.68</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371232.26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137321.47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306740.07999999984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1652.7</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3230</v>
      </c>
      <c r="C51" s="139" t="s">
        <v>3231</v>
      </c>
      <c r="D51" s="34">
        <f>D52+D57+D62+D67+D72+D77+D82+D87</f>
        <v>325.47000000000003</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325.47000000000003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323.56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1.91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1327.23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1327.23</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305087.38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3141</v>
      </c>
      <c r="C106" s="139" t="s">
        <v>3297</v>
      </c>
      <c r="D106" s="199">
        <v>79020.14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1532.46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169939.72</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54595.06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31770</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Dražen Štriga</cp:lastModifiedBy>
  <cp:lastPrinted>2026-04-27T14:12:53Z</cp:lastPrinted>
  <dcterms:created xsi:type="dcterms:W3CDTF">2022-04-01T05:14:30Z</dcterms:created>
  <dcterms:modified xsi:type="dcterms:W3CDTF">2026-07-18T06:59:18Z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