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D:\"/>
    </mc:Choice>
  </mc:AlternateContent>
  <xr:revisionPtr revIDLastSave="0" documentId="13_ncr:1_{0764DA40-5C40-4545-B921-ACB3BA8575A3}" xr6:coauthVersionLast="47" xr6:coauthVersionMax="47" xr10:uidLastSave="{00000000-0000-0000-0000-000000000000}"/>
  <bookViews>
    <workbookView xWindow="-120" yWindow="-120" windowWidth="29040" windowHeight="15720" xr2:uid="{00000000-000D-0000-FFFF-FFFF00000000}"/>
  </bookViews>
  <sheets>
    <sheet name="TROŠKOVNIK" sheetId="1" r:id="rId1"/>
  </sheets>
  <externalReferences>
    <externalReference r:id="rId2"/>
  </externalReferences>
  <definedNames>
    <definedName name="_xlnm.Print_Titles" localSheetId="0">TROŠKOVNIK!$8:$13</definedName>
    <definedName name="_xlnm.Print_Area" localSheetId="0">TROŠKOVNIK!$A$1:$F$124</definedName>
    <definedName name="POPUST">[1]FAKTORI!$B$2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1" i="1" l="1"/>
  <c r="F53" i="1" l="1"/>
  <c r="F78" i="1"/>
  <c r="D82" i="1"/>
  <c r="F94" i="1"/>
  <c r="F93" i="1"/>
  <c r="F92" i="1"/>
  <c r="F91" i="1"/>
  <c r="F85" i="1"/>
  <c r="F84" i="1"/>
  <c r="F83" i="1"/>
  <c r="F81" i="1"/>
  <c r="F82" i="1" l="1"/>
  <c r="B97" i="1" l="1"/>
  <c r="B111" i="1" l="1"/>
  <c r="A111" i="1"/>
  <c r="B109" i="1"/>
  <c r="A109" i="1"/>
  <c r="B87" i="1"/>
  <c r="F15" i="1"/>
  <c r="F97" i="1" l="1"/>
  <c r="F111" i="1" s="1"/>
  <c r="F87" i="1"/>
  <c r="F109" i="1" s="1"/>
  <c r="F115" i="1" l="1"/>
  <c r="F116" i="1" l="1"/>
  <c r="F117" i="1" s="1"/>
</calcChain>
</file>

<file path=xl/sharedStrings.xml><?xml version="1.0" encoding="utf-8"?>
<sst xmlns="http://schemas.openxmlformats.org/spreadsheetml/2006/main" count="127" uniqueCount="103">
  <si>
    <t>Poz.</t>
  </si>
  <si>
    <t>Naziv artikla / Opis usluge</t>
  </si>
  <si>
    <t>Mj.</t>
  </si>
  <si>
    <t>Kol.</t>
  </si>
  <si>
    <t>Jed. cij. (kn)</t>
  </si>
  <si>
    <t>Ukupno (kn)</t>
  </si>
  <si>
    <t>A</t>
  </si>
  <si>
    <t>ELEKTROMONTAŽNI RADOVI</t>
  </si>
  <si>
    <t>1.</t>
  </si>
  <si>
    <t>kom</t>
  </si>
  <si>
    <t>2.</t>
  </si>
  <si>
    <t>- kućište i nosač svjetiljke izrađeni od tlačno lijevanog aluminija</t>
  </si>
  <si>
    <t>- boja kućišta: svijetlo siva (RAL7035)</t>
  </si>
  <si>
    <t>- promjer nasadnika: Ø60 mm (Svjetiljka se mora montirati na vrh stupa promjera 60mm bez upotrebe dodatnog adaptera. Svjetiljka se mora montirati na konzolu promjera 60mm bez upotrebe dodatnog adaptera)</t>
  </si>
  <si>
    <t>- regulacija kuta svjetiljke od -20° do +20°  u koracima od 5°, bez otvaranja svjetiljke</t>
  </si>
  <si>
    <t>- masa svjetiljke ≤ 5,5 kg.</t>
  </si>
  <si>
    <t>- tip zaštitnog optičkog pokrova: prozirno ravno kaljeno staklo debljine ≥ 5 mm</t>
  </si>
  <si>
    <t>- tip optičkog sistema: precizno oblikovana optika s mikrolećama zaštićena ravnim kaljenim staklom</t>
  </si>
  <si>
    <t>- stupanj zaštite od prodora prašine i vode: min. IP66</t>
  </si>
  <si>
    <t>- stupanj zaštite od mehaničkog udara: min. IK 08</t>
  </si>
  <si>
    <t>- vrsta izvora svjetlosti: LED modul</t>
  </si>
  <si>
    <t>- korelirana temperatura nijanse bijelog svjetla (CCT): ≤ 3000 K</t>
  </si>
  <si>
    <t>- uz montažu svjetiljke pod nagibom 0° klasa G*3 (cut-off) ili bolje (prema HRN EN 13201-2:2015; Annex A)</t>
  </si>
  <si>
    <t>- stupanj bliještanja D6 (prema HRN EN 13201-2:2015; Annex A)</t>
  </si>
  <si>
    <t>- ULOR: 0%</t>
  </si>
  <si>
    <t>- životni vijek LED modula: ≥ 100.000 h uz održavanje 90% inicijalnog svjetlosnog toka svih svjetiljki (oznaka L90)</t>
  </si>
  <si>
    <t>- napon napajanja: 220-240 V, 50 Hz</t>
  </si>
  <si>
    <t>- faktor snage: ≥ 0,95</t>
  </si>
  <si>
    <t>- prenaponska zaštita integrirana u svjetiljci izvedena zasebnim elementom za prenaponsku zaštitu minimalno 10kV/10 kA,  kl. II+III)</t>
  </si>
  <si>
    <t>- temperaturno područje rada: raspon radne temperature okoline od -30°C do +35°C (nije dozvoljena primjena svjetiljke s aktivnim hladilom)</t>
  </si>
  <si>
    <t>- temperaturna zaštita svjetiljke od pregrijavanja</t>
  </si>
  <si>
    <t>- modularna konstrukcija svjetiljke koja ima mogućnost otvaranja kućišta za potrebe servisa na stupu ili konzoli. Mogućnost zasebne zamjene LED modula, odvodnika prenapona, LED drivera</t>
  </si>
  <si>
    <t>- vrsta regulacije: automatska autonomna regulacija snage (svjetiljka se isporučuje programirana sukladno zahtjevu investitora)</t>
  </si>
  <si>
    <t>- ENEC certifikat</t>
  </si>
  <si>
    <t>- jamstvo proizvođača na kompletnu svjetiljku min. 5 godina</t>
  </si>
  <si>
    <t xml:space="preserve">
Uz ponuđene svjetiljke potrebno je isporučiti:</t>
  </si>
  <si>
    <t>- Tehničku dokumentaciju (katalog) proizvođača</t>
  </si>
  <si>
    <t>2.1.</t>
  </si>
  <si>
    <t xml:space="preserve">kom </t>
  </si>
  <si>
    <t>3.</t>
  </si>
  <si>
    <t>m</t>
  </si>
  <si>
    <t>4.</t>
  </si>
  <si>
    <t>5.</t>
  </si>
  <si>
    <t>Prespajanja u postojećem ormaru javne rasvjete s ciljem ostvarenja cjelonoćne rasvjete, uključivo sav spojni i montažni pribor te ostalu opremu</t>
  </si>
  <si>
    <t>7.</t>
  </si>
  <si>
    <t>Sitni i montažni pribor</t>
  </si>
  <si>
    <t>kpl</t>
  </si>
  <si>
    <t>UKUPNO:</t>
  </si>
  <si>
    <t>B</t>
  </si>
  <si>
    <t>MJERENJA I DOKUMENTACIJA</t>
  </si>
  <si>
    <t>Ispitivanja ispravnosti električnih instalacija javne rasvjete prema važećoj zakonskoj regulativi i usvojenim normama pri izgradnji javne rasvjete</t>
  </si>
  <si>
    <t>Izvršenje svjetlotehničkih mjerenja rasvijetljenosti s certificiranim instrumentom (obavezno priložiti certifikat o umjeravanju instrumenta) prema EN 13201-dio 4 s izradom propisanog protokola koji obavezno uključuje sljedeće:
- srednja razina rasvijetljenosti
- opća jednolikost rasvijetljenosti
Svjetlotehnička mjerenja izvršiti uz nazočnost i prema uputama nadzornog inženjera</t>
  </si>
  <si>
    <t>Izvršenje svjetlotehničkih mjerenja temperature boje LED izvora svjetlosti sa certificiranim instrumentom (obavezno priložiti certifikat o umjeravanju instrumenta) s izradom propisanog protokola za svaki tip predviđenih LED svjetiljki.
Svjetlotehnička mjerenja izvršiti uz nazočnost i prema uputama nadzornog inženjera</t>
  </si>
  <si>
    <t xml:space="preserve">Izrada projekta izvedenog stanja izrađenog od strane ovlaštenog inženjera elektrotehničke struke (nacrt i opis izvedenog stanja u digitalnom i pisanom obliku). </t>
  </si>
  <si>
    <r>
      <rPr>
        <b/>
        <sz val="11"/>
        <color indexed="8"/>
        <rFont val="Arial"/>
        <family val="2"/>
        <charset val="238"/>
      </rPr>
      <t>NAPOMENA 1.</t>
    </r>
    <r>
      <rPr>
        <sz val="11"/>
        <color indexed="8"/>
        <rFont val="Arial"/>
        <family val="2"/>
      </rPr>
      <t>: U cijenu je potrebno uključiti hidrauličku platformu i transportne troškove platforme te sve ostale troškovi rada, strojeva i nespecificiranog materijala potrebnih za izvođenje radova do pune funkcionalnosti.</t>
    </r>
  </si>
  <si>
    <r>
      <rPr>
        <b/>
        <sz val="11"/>
        <color indexed="8"/>
        <rFont val="Arial"/>
        <family val="2"/>
        <charset val="238"/>
      </rPr>
      <t>NAPOMENA 2.</t>
    </r>
    <r>
      <rPr>
        <sz val="11"/>
        <color indexed="8"/>
        <rFont val="Arial"/>
        <family val="2"/>
      </rPr>
      <t xml:space="preserve">: U cijenu je potrebno uključiti sve troškove koji proizlaze iz potrebe sudjelovanja HEP-a u izvođenju istih (ukapčanja, iskapčanja, nadzor nad radovima na postrojenju HEP-a i slično). </t>
    </r>
  </si>
  <si>
    <r>
      <rPr>
        <b/>
        <sz val="11"/>
        <color indexed="8"/>
        <rFont val="Arial"/>
        <family val="2"/>
        <charset val="238"/>
      </rPr>
      <t>NAPOMENA 4.</t>
    </r>
    <r>
      <rPr>
        <sz val="11"/>
        <color indexed="8"/>
        <rFont val="Arial"/>
        <family val="2"/>
        <charset val="238"/>
      </rPr>
      <t xml:space="preserve">; </t>
    </r>
    <r>
      <rPr>
        <sz val="11"/>
        <color indexed="8"/>
        <rFont val="Arial"/>
        <family val="2"/>
      </rPr>
      <t>Prije narudžbe opreme i izvođenja radova dogovoriti s investitorom točan način rada regulacije snage svjetiljki (vremena smanjenog intenziteta) i o tome sastaviti zapisnik</t>
    </r>
  </si>
  <si>
    <t>C</t>
  </si>
  <si>
    <t xml:space="preserve"> R E K A P I T U L A C I J A</t>
  </si>
  <si>
    <t>SVEUKUPNO (bez PDV-a):</t>
  </si>
  <si>
    <t>PDV 25%:</t>
  </si>
  <si>
    <t>SVEUKUPNO (sa PDV-om):</t>
  </si>
  <si>
    <t>TROŠKOVNIK</t>
  </si>
  <si>
    <t>- CRI  indeks – indeks uzvrata boje ≥ 70,</t>
  </si>
  <si>
    <t>- klasa električne zaštite: klasa II</t>
  </si>
  <si>
    <t xml:space="preserve">Proizvođač: ________________
Tvornička oznaka: _______________________
</t>
  </si>
  <si>
    <t>6.</t>
  </si>
  <si>
    <t>Demontaža postojeće svjetiljke javne rasvjete sa drvenog ili betonskog stupa neovisno o visini montaže (uključivo i postojeći nosač i kabel) uz pomoć hidrauličke dizalice te odvoz istih na skladište investitora</t>
  </si>
  <si>
    <t>- pričvršćenje na stup: mogućnost pričvršćenja na vrh stupa i na nosač (bočno)</t>
  </si>
  <si>
    <t>- energetsko-upravljačka jedinica (driver) s integriranom programabilnom autonomnom regulacijom snage u 5 razina (programiranje režima rada prema zahtjevu naručitelja), mogućnost regulacije preko DALI protokola, mogućnost programiranja CLO funkcije (konstantni svjetlosni tok svjetiljke), mogućnost bežičnog programiranja režima rada svjetiljke programatorom bez otvaranja svjetiljke i bez potrebnog vlastitog napajanja svjetiljke (bez obzira na protokol i način programiranja npr. NFC, BT, WiFi, indukcijski, itd.)</t>
  </si>
  <si>
    <t>Dobava i ugradnja LED svjetiljke za cestovnu rasvjetu. 
Sve svjetiljke moraju zadovoljavati sljedeće zahtjeve:</t>
  </si>
  <si>
    <t>Dobava i ugradnja kabela PP00 3x1,5mm2  za ostvarivanje spoja svjetiljke na mrežu</t>
  </si>
  <si>
    <t>Naziv ponuditelja:</t>
  </si>
  <si>
    <t>Adresa:</t>
  </si>
  <si>
    <t>OIB:</t>
  </si>
  <si>
    <t>IBAN:</t>
  </si>
  <si>
    <t>Telefon / fax:</t>
  </si>
  <si>
    <t>E - mail:</t>
  </si>
  <si>
    <r>
      <rPr>
        <b/>
        <sz val="12"/>
        <color rgb="FF000000"/>
        <rFont val="Arial"/>
        <family val="2"/>
        <charset val="238"/>
      </rPr>
      <t>Investitor:</t>
    </r>
    <r>
      <rPr>
        <sz val="12"/>
        <color indexed="8"/>
        <rFont val="Arial"/>
        <family val="2"/>
        <charset val="238"/>
      </rPr>
      <t xml:space="preserve"> OPĆINA BREZNICA, Bisag 23, 42226 Bisag, OIB: 59573646857</t>
    </r>
  </si>
  <si>
    <t>- Svjetlotehnički proračun kojim se dokazuje da ponuđene svjetiljke zadovoljavaju uvjete prema normi HRN EN 13201-2:2016 uz proračunske parametre navedene u troškovniku. Svjetlotehničke proračune potrebno je izraditi korištenjem javno dostupne i besplatne aplikacije Relux. Rezultate proračuna treba dostaviti u elektroničkom obliku na digitalnom mediju (CD, DVD, USB), te u tiskanom obliku, ovjerenom od strane bilo kojeg ovlaštenog inženjera. 
Uz rezultate svjetlotehničkih proračuna na CD-u ili DVD-u potrebno je dostaviti LDT ili IES datoteke ponuđenih svjetiljki kako bi naručitelj mogao izvršiti kontrolu dostavljenih svjetlotehničkih podataka. 
Za dostavljene IES ili LDT datoteke potrebno je dostaviti ispitni protokol akreditiranog laboratorija koji je izvršio snimanje istih.</t>
  </si>
  <si>
    <t>Napomena: Obavezno navesti proizvođača i tvorničku oznaku ponuđene opreme!</t>
  </si>
  <si>
    <r>
      <rPr>
        <b/>
        <sz val="11"/>
        <color indexed="8"/>
        <rFont val="Arial"/>
        <family val="2"/>
        <charset val="238"/>
      </rPr>
      <t>NAPOMENA 3.</t>
    </r>
    <r>
      <rPr>
        <sz val="11"/>
        <color indexed="8"/>
        <rFont val="Arial"/>
        <family val="2"/>
      </rPr>
      <t xml:space="preserve">: Prije narudžbe opreme (odmah nakon ugovaranja) obavezno pregledati cijelo područje radova s nadzornim inženjerom te zapisnički utvrditi eventualna odstupanja u odnosu na projektnu dokumentaciju nastala u razdoblju između vremena projektiranja i vremena izvođenja radova, a uslijed HEP-ove zamjene drvenih s betonskim stupovima i/ili prekomjerne dotrajalosti pojedinih drvenih stupova, te na temelju tog zapisnika po potrebi prilagoditi količine za narudžbu materijala (svjetiljke, nosači, spojni pribor i dr.). </t>
    </r>
  </si>
  <si>
    <t>Mjesto i datum: ____________________________</t>
  </si>
  <si>
    <t>M.P.</t>
  </si>
  <si>
    <t>Potpis: ___________________</t>
  </si>
  <si>
    <t>- kućište izrađeno od tlačno lijevanog aluminija</t>
  </si>
  <si>
    <t>- životni vijek LED modula: minimalno 70.000 h uz održavanje 80% inicijalnog svjetlosnog toka svih svjetiljki (oznaka L80B10)</t>
  </si>
  <si>
    <t>- Izvedba zaštitnog optičkog pokrova: ravno kaljeno staklo</t>
  </si>
  <si>
    <t>- klasa električne zaštite: klasa I</t>
  </si>
  <si>
    <t xml:space="preserve">
Uz ponuđene reflektore potrebno je isporučiti:</t>
  </si>
  <si>
    <t>Dobava i ugradnja LED reflektora.
Svi reflektori moraju zadovoljavati sljedeće zahtjeve:</t>
  </si>
  <si>
    <t>Ponuditelj je uz ponudu dužan dostaviti uzorak svjetiljke, kako bi Naručitelj mogao provjeriti karakteristike ponuđenih svjetiljki.</t>
  </si>
  <si>
    <t>Cestovne LED svjetiljke</t>
  </si>
  <si>
    <t>Snaga cijele svjetiljke kod 100% opterećenja: ≤27 W
Izlazni svjetlosni tok svjetiljke: ≤3600 lm
Svjetiljka mora zadovoljiti svjetlotehničke parametre prema HRN EN 13201-2:2016 za sljedeću konfiguraciju (profil):
Prometnica klase javne rasvjete C5
Promet: dvosmjeran
Broj voznih traka: 2
Raspored svjetiljki: jednostran
Širina prometnice: 4,0 m
Obloga: R3, q0=0,08
Međurazmak stupova: 38 m
Broj svjetiljki na stupu: 1
Udaljenost optičke osi svjetiljke od ruba prometnice: 2,5m (overhang -2,5m)
Visina optičke osi svjetiljke iznad prometnice: 7,0 m
Nagib svjetiljke u odnosu na prometnicu: 0°
Faktor održavanja: 0,90</t>
  </si>
  <si>
    <t>- svjetlosna iskoristivost cijele svjetiljke s ugrađenom optikom: ≥ 130 lm/W</t>
  </si>
  <si>
    <t>Dobava i ugradnja izolirane strujne stezaljke za priključak Cu vodiča 1,5 mm2 na Al-SKS-16 mm2</t>
  </si>
  <si>
    <t>3.1.</t>
  </si>
  <si>
    <t>8.</t>
  </si>
  <si>
    <r>
      <rPr>
        <b/>
        <sz val="12"/>
        <color rgb="FF000000"/>
        <rFont val="Arial"/>
        <family val="2"/>
        <charset val="238"/>
      </rPr>
      <t>Građevina:</t>
    </r>
    <r>
      <rPr>
        <sz val="12"/>
        <color indexed="8"/>
        <rFont val="Arial"/>
        <family val="2"/>
        <charset val="238"/>
      </rPr>
      <t xml:space="preserve"> Energetski učinkovita i ekološka javna rasvjeta na području Općine Breznica (Faza 5)</t>
    </r>
  </si>
  <si>
    <t>- prenaponska zaštita minimalno 10kV</t>
  </si>
  <si>
    <t xml:space="preserve">Snaga cijele svjetiljke kod 100% opterećenja: ≤50 W
Izlazni svjetlosni tok svjetiljke: ≥5500 lm
Tip optike: asimetrična
</t>
  </si>
  <si>
    <t>LED reflektor 50W</t>
  </si>
  <si>
    <r>
      <t xml:space="preserve">Dobava i ugradnja tipskog nosača za montažu svjetiljki na drveni ili betonski stup uz pomoć hidraulične dizalice, sa karakteristikama:
- promjer vrha 60 mm,
- kut nagiba 5°,
- duljina: </t>
    </r>
    <r>
      <rPr>
        <b/>
        <sz val="11"/>
        <rFont val="Arial"/>
        <family val="2"/>
        <charset val="238"/>
      </rPr>
      <t>25</t>
    </r>
    <r>
      <rPr>
        <b/>
        <sz val="11"/>
        <rFont val="Arial"/>
        <family val="2"/>
      </rPr>
      <t>0 mm,</t>
    </r>
    <r>
      <rPr>
        <sz val="11"/>
        <rFont val="Arial"/>
        <family val="2"/>
      </rPr>
      <t xml:space="preserve">
- učvršćenje na stup pomoću 2 obujmice
- antikorozivna zaštita izvedena postupkom vrućeg cinčanja s debljinom nanosa cinka 35-55 mikrona
- nosač isporučiti u kompletu sa svim potrebnim spojnim i montažnim priborom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</si>
</sst>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38"/>
      <scheme val="minor"/>
    </font>
    <font>
      <b/>
      <sz val="11"/>
      <color theme="3"/>
      <name val="Calibri"/>
      <family val="2"/>
      <charset val="238"/>
      <scheme val="minor"/>
    </font>
    <font>
      <b/>
      <sz val="11"/>
      <color theme="1"/>
      <name val="Calibri"/>
      <family val="2"/>
      <charset val="238"/>
      <scheme val="minor"/>
    </font>
    <font>
      <sz val="12"/>
      <color theme="1"/>
      <name val="Arial"/>
      <family val="2"/>
      <charset val="238"/>
    </font>
    <font>
      <b/>
      <sz val="12"/>
      <name val="Arial"/>
      <family val="2"/>
      <charset val="238"/>
    </font>
    <font>
      <sz val="12"/>
      <color indexed="8"/>
      <name val="Arial"/>
      <family val="2"/>
      <charset val="238"/>
    </font>
    <font>
      <b/>
      <sz val="14"/>
      <color theme="1"/>
      <name val="Arial"/>
      <family val="2"/>
      <charset val="238"/>
    </font>
    <font>
      <sz val="14"/>
      <color theme="1"/>
      <name val="Arial"/>
      <family val="2"/>
      <charset val="238"/>
    </font>
    <font>
      <b/>
      <sz val="10"/>
      <color theme="1"/>
      <name val="Arial"/>
      <family val="2"/>
      <charset val="238"/>
    </font>
    <font>
      <b/>
      <sz val="12"/>
      <color theme="1"/>
      <name val="Arial"/>
      <family val="2"/>
      <charset val="238"/>
    </font>
    <font>
      <b/>
      <sz val="11"/>
      <color theme="1"/>
      <name val="Arial"/>
      <family val="2"/>
      <charset val="238"/>
    </font>
    <font>
      <b/>
      <sz val="11"/>
      <name val="Arial"/>
      <family val="2"/>
      <charset val="238"/>
    </font>
    <font>
      <b/>
      <sz val="12"/>
      <name val="Arial"/>
      <family val="2"/>
    </font>
    <font>
      <sz val="11"/>
      <name val="Arial"/>
      <family val="2"/>
    </font>
    <font>
      <sz val="11"/>
      <color theme="1"/>
      <name val="Arial"/>
      <family val="2"/>
    </font>
    <font>
      <b/>
      <sz val="11"/>
      <color theme="1"/>
      <name val="Arial"/>
      <family val="2"/>
    </font>
    <font>
      <b/>
      <sz val="11"/>
      <name val="Arial"/>
      <family val="2"/>
    </font>
    <font>
      <sz val="11"/>
      <color theme="1"/>
      <name val="Calibri"/>
      <family val="2"/>
      <scheme val="minor"/>
    </font>
    <font>
      <b/>
      <i/>
      <sz val="11"/>
      <color theme="1"/>
      <name val="Arial"/>
      <family val="2"/>
    </font>
    <font>
      <b/>
      <sz val="11"/>
      <color theme="3"/>
      <name val="Arial"/>
      <family val="2"/>
    </font>
    <font>
      <sz val="11"/>
      <color indexed="8"/>
      <name val="Arial"/>
      <family val="2"/>
      <charset val="238"/>
    </font>
    <font>
      <b/>
      <sz val="11"/>
      <color indexed="8"/>
      <name val="Arial"/>
      <family val="2"/>
      <charset val="238"/>
    </font>
    <font>
      <sz val="11"/>
      <color indexed="8"/>
      <name val="Arial"/>
      <family val="2"/>
    </font>
    <font>
      <b/>
      <sz val="12"/>
      <color theme="0"/>
      <name val="Arial"/>
      <family val="2"/>
    </font>
    <font>
      <b/>
      <sz val="12"/>
      <color theme="1"/>
      <name val="Arial"/>
      <family val="2"/>
    </font>
    <font>
      <b/>
      <sz val="12"/>
      <color rgb="FF000000"/>
      <name val="Arial"/>
      <family val="2"/>
      <charset val="238"/>
    </font>
    <font>
      <b/>
      <sz val="11"/>
      <color theme="0"/>
      <name val="Arial"/>
      <family val="2"/>
      <charset val="238"/>
    </font>
    <font>
      <sz val="11"/>
      <color theme="1"/>
      <name val="Arial"/>
      <family val="2"/>
      <charset val="238"/>
    </font>
    <font>
      <sz val="11"/>
      <name val="Arial"/>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1">
    <xf numFmtId="0" fontId="0" fillId="0" borderId="0" xfId="0"/>
    <xf numFmtId="0" fontId="3" fillId="0" borderId="0" xfId="0" applyFont="1"/>
    <xf numFmtId="0" fontId="0" fillId="0" borderId="2" xfId="0" applyBorder="1" applyAlignment="1">
      <alignment horizontal="center"/>
    </xf>
    <xf numFmtId="0" fontId="0" fillId="0" borderId="2" xfId="0" applyBorder="1" applyAlignment="1">
      <alignment wrapText="1"/>
    </xf>
    <xf numFmtId="0" fontId="2" fillId="0" borderId="2" xfId="0" applyFont="1" applyBorder="1"/>
    <xf numFmtId="4" fontId="1" fillId="0" borderId="2" xfId="0" applyNumberFormat="1" applyFont="1" applyBorder="1"/>
    <xf numFmtId="0" fontId="7" fillId="0" borderId="0" xfId="0" applyFont="1" applyAlignment="1">
      <alignment vertical="center"/>
    </xf>
    <xf numFmtId="0" fontId="9" fillId="2" borderId="1" xfId="0" applyFont="1" applyFill="1" applyBorder="1" applyAlignment="1">
      <alignment horizontal="center"/>
    </xf>
    <xf numFmtId="0" fontId="9" fillId="2" borderId="1" xfId="0" applyFont="1" applyFill="1" applyBorder="1" applyAlignment="1">
      <alignment horizontal="center" wrapText="1"/>
    </xf>
    <xf numFmtId="0" fontId="10" fillId="2" borderId="1" xfId="0" applyFont="1" applyFill="1" applyBorder="1" applyAlignment="1">
      <alignment horizontal="center"/>
    </xf>
    <xf numFmtId="4" fontId="11" fillId="2" borderId="1" xfId="0" applyNumberFormat="1" applyFont="1" applyFill="1" applyBorder="1" applyAlignment="1">
      <alignment horizontal="center"/>
    </xf>
    <xf numFmtId="0" fontId="9" fillId="0" borderId="0" xfId="0" applyFont="1" applyAlignment="1">
      <alignment horizontal="center"/>
    </xf>
    <xf numFmtId="0" fontId="12" fillId="3" borderId="2" xfId="0" applyFont="1" applyFill="1" applyBorder="1" applyAlignment="1">
      <alignment horizontal="center" vertical="top" wrapText="1"/>
    </xf>
    <xf numFmtId="0" fontId="12" fillId="3" borderId="2" xfId="0" applyFont="1" applyFill="1" applyBorder="1" applyAlignment="1">
      <alignment vertical="top" wrapText="1"/>
    </xf>
    <xf numFmtId="0" fontId="13" fillId="0" borderId="0" xfId="0" applyFont="1"/>
    <xf numFmtId="0" fontId="14" fillId="0" borderId="2" xfId="0" applyFont="1" applyBorder="1" applyAlignment="1">
      <alignment horizontal="center" vertical="top" wrapText="1"/>
    </xf>
    <xf numFmtId="0" fontId="14" fillId="0" borderId="2" xfId="0" applyFont="1" applyBorder="1" applyAlignment="1">
      <alignment vertical="top" wrapText="1"/>
    </xf>
    <xf numFmtId="0" fontId="15" fillId="0" borderId="2" xfId="0" applyFont="1" applyBorder="1" applyAlignment="1">
      <alignment horizontal="right" vertical="top" wrapText="1"/>
    </xf>
    <xf numFmtId="4" fontId="16" fillId="0" borderId="2" xfId="0" applyNumberFormat="1" applyFont="1" applyBorder="1" applyAlignment="1">
      <alignment vertical="top" wrapText="1"/>
    </xf>
    <xf numFmtId="0" fontId="14" fillId="0" borderId="0" xfId="0" applyFont="1"/>
    <xf numFmtId="49" fontId="13" fillId="0" borderId="0" xfId="0" applyNumberFormat="1" applyFont="1" applyAlignment="1">
      <alignment horizontal="left" vertical="top" wrapText="1"/>
    </xf>
    <xf numFmtId="49" fontId="13" fillId="0" borderId="0" xfId="0" quotePrefix="1" applyNumberFormat="1" applyFont="1" applyAlignment="1">
      <alignment horizontal="left" vertical="top" wrapText="1"/>
    </xf>
    <xf numFmtId="49" fontId="14" fillId="0" borderId="0" xfId="0" quotePrefix="1" applyNumberFormat="1" applyFont="1" applyAlignment="1">
      <alignment horizontal="left" vertical="top" wrapText="1"/>
    </xf>
    <xf numFmtId="0" fontId="17" fillId="0" borderId="0" xfId="0" applyFont="1"/>
    <xf numFmtId="49" fontId="18" fillId="0" borderId="2" xfId="0" applyNumberFormat="1" applyFont="1" applyBorder="1" applyAlignment="1">
      <alignment vertical="top" wrapText="1"/>
    </xf>
    <xf numFmtId="0" fontId="16" fillId="0" borderId="2" xfId="0" applyFont="1" applyBorder="1" applyAlignment="1">
      <alignment horizontal="left" vertical="top" wrapText="1" indent="2"/>
    </xf>
    <xf numFmtId="0" fontId="14" fillId="0" borderId="2" xfId="0" applyFont="1" applyBorder="1" applyAlignment="1">
      <alignment horizontal="left" vertical="top" wrapText="1" indent="2"/>
    </xf>
    <xf numFmtId="0" fontId="14" fillId="0" borderId="3" xfId="0" applyFont="1" applyBorder="1" applyAlignment="1">
      <alignment vertical="top" wrapText="1"/>
    </xf>
    <xf numFmtId="0" fontId="14" fillId="0" borderId="3" xfId="0" applyFont="1" applyBorder="1" applyAlignment="1">
      <alignment horizontal="center" vertical="top" wrapText="1"/>
    </xf>
    <xf numFmtId="0" fontId="13" fillId="0" borderId="3" xfId="0" applyFont="1" applyBorder="1" applyAlignment="1">
      <alignment horizontal="left" vertical="top" wrapText="1"/>
    </xf>
    <xf numFmtId="0" fontId="15" fillId="0" borderId="3" xfId="0" applyFont="1" applyBorder="1" applyAlignment="1">
      <alignment horizontal="right" vertical="top" wrapText="1"/>
    </xf>
    <xf numFmtId="4" fontId="16" fillId="0" borderId="3" xfId="0" applyNumberFormat="1" applyFont="1" applyBorder="1" applyAlignment="1">
      <alignment vertical="top" wrapText="1"/>
    </xf>
    <xf numFmtId="0" fontId="15" fillId="0" borderId="0" xfId="0" applyFont="1" applyAlignment="1">
      <alignment horizontal="center" vertical="top"/>
    </xf>
    <xf numFmtId="0" fontId="15" fillId="0" borderId="0" xfId="0" applyFont="1" applyAlignment="1">
      <alignment horizontal="right" vertical="top" wrapText="1"/>
    </xf>
    <xf numFmtId="0" fontId="15" fillId="0" borderId="0" xfId="0" applyFont="1" applyAlignment="1">
      <alignment horizontal="center" vertical="center" wrapText="1"/>
    </xf>
    <xf numFmtId="0" fontId="15" fillId="0" borderId="0" xfId="0" applyFont="1" applyAlignment="1">
      <alignment horizontal="left" vertical="top" wrapText="1"/>
    </xf>
    <xf numFmtId="4" fontId="16" fillId="0" borderId="0" xfId="0" applyNumberFormat="1" applyFont="1" applyAlignment="1">
      <alignment vertical="top" wrapText="1"/>
    </xf>
    <xf numFmtId="4" fontId="16" fillId="0" borderId="4" xfId="0" applyNumberFormat="1" applyFont="1" applyBorder="1" applyAlignment="1">
      <alignment vertical="top" wrapText="1"/>
    </xf>
    <xf numFmtId="0" fontId="14" fillId="0" borderId="2" xfId="0" applyFont="1" applyBorder="1" applyAlignment="1">
      <alignment horizontal="center" vertical="center" wrapText="1"/>
    </xf>
    <xf numFmtId="0" fontId="16" fillId="0" borderId="2" xfId="0" applyFont="1" applyBorder="1" applyAlignment="1">
      <alignment horizontal="right" vertical="top" wrapText="1"/>
    </xf>
    <xf numFmtId="0" fontId="14" fillId="0" borderId="2" xfId="0" quotePrefix="1" applyFont="1" applyBorder="1" applyAlignment="1">
      <alignment horizontal="left" vertical="top" wrapText="1"/>
    </xf>
    <xf numFmtId="4" fontId="16" fillId="0" borderId="2" xfId="0" applyNumberFormat="1" applyFont="1" applyBorder="1" applyAlignment="1">
      <alignment horizontal="right" vertical="top" wrapText="1"/>
    </xf>
    <xf numFmtId="0" fontId="14" fillId="0" borderId="2" xfId="0" applyFont="1" applyBorder="1" applyAlignment="1">
      <alignment horizontal="left" vertical="top" wrapText="1"/>
    </xf>
    <xf numFmtId="0" fontId="14" fillId="0" borderId="2" xfId="0" applyFont="1" applyBorder="1" applyAlignment="1">
      <alignment horizontal="left" vertical="center" wrapText="1"/>
    </xf>
    <xf numFmtId="0" fontId="14" fillId="0" borderId="0" xfId="0" applyFont="1" applyAlignment="1">
      <alignment horizontal="center"/>
    </xf>
    <xf numFmtId="0" fontId="14" fillId="0" borderId="0" xfId="0" applyFont="1" applyAlignment="1">
      <alignment wrapText="1"/>
    </xf>
    <xf numFmtId="0" fontId="15" fillId="0" borderId="0" xfId="0" applyFont="1"/>
    <xf numFmtId="4" fontId="16" fillId="0" borderId="0" xfId="0" applyNumberFormat="1" applyFont="1"/>
    <xf numFmtId="0" fontId="15" fillId="0" borderId="0" xfId="0" applyFont="1" applyAlignment="1">
      <alignment vertical="top" wrapText="1"/>
    </xf>
    <xf numFmtId="0" fontId="15" fillId="0" borderId="0" xfId="0" applyFont="1" applyAlignment="1">
      <alignment vertical="center" wrapText="1"/>
    </xf>
    <xf numFmtId="4" fontId="16" fillId="0" borderId="0" xfId="0" applyNumberFormat="1" applyFont="1" applyAlignment="1">
      <alignment vertical="center"/>
    </xf>
    <xf numFmtId="4" fontId="19" fillId="0" borderId="0" xfId="0" applyNumberFormat="1" applyFont="1" applyAlignment="1">
      <alignment vertical="top" wrapText="1"/>
    </xf>
    <xf numFmtId="0" fontId="14" fillId="0" borderId="0" xfId="0" applyFont="1" applyAlignment="1">
      <alignment horizontal="center" vertical="top" wrapText="1"/>
    </xf>
    <xf numFmtId="4" fontId="19" fillId="0" borderId="0" xfId="0" applyNumberFormat="1" applyFont="1"/>
    <xf numFmtId="0" fontId="23" fillId="4" borderId="2" xfId="0" applyFont="1" applyFill="1" applyBorder="1" applyAlignment="1">
      <alignment horizontal="center" vertical="top" wrapText="1"/>
    </xf>
    <xf numFmtId="0" fontId="23" fillId="4" borderId="2" xfId="0" applyFont="1" applyFill="1" applyBorder="1" applyAlignment="1">
      <alignment vertical="top" wrapText="1"/>
    </xf>
    <xf numFmtId="0" fontId="15" fillId="0" borderId="0" xfId="0" applyFont="1" applyAlignment="1">
      <alignment horizontal="center"/>
    </xf>
    <xf numFmtId="0" fontId="14" fillId="0" borderId="0" xfId="0" applyFont="1" applyAlignment="1">
      <alignment horizontal="left" wrapText="1"/>
    </xf>
    <xf numFmtId="0" fontId="14" fillId="0" borderId="2" xfId="0" applyFont="1" applyBorder="1" applyAlignment="1">
      <alignment horizontal="center"/>
    </xf>
    <xf numFmtId="0" fontId="14" fillId="0" borderId="2" xfId="0" applyFont="1" applyBorder="1" applyAlignment="1">
      <alignment wrapText="1"/>
    </xf>
    <xf numFmtId="0" fontId="15" fillId="0" borderId="2" xfId="0" applyFont="1" applyBorder="1"/>
    <xf numFmtId="4" fontId="16" fillId="0" borderId="2" xfId="0" applyNumberFormat="1" applyFont="1" applyBorder="1"/>
    <xf numFmtId="0" fontId="15" fillId="0" borderId="0" xfId="0" applyFont="1" applyAlignment="1">
      <alignment horizontal="right" wrapText="1"/>
    </xf>
    <xf numFmtId="4" fontId="16" fillId="0" borderId="4" xfId="0" applyNumberFormat="1" applyFont="1" applyBorder="1"/>
    <xf numFmtId="0" fontId="10" fillId="0" borderId="0" xfId="0" applyFont="1" applyAlignment="1">
      <alignment horizontal="left"/>
    </xf>
    <xf numFmtId="0" fontId="0" fillId="0" borderId="0" xfId="0" applyAlignment="1">
      <alignment horizontal="center"/>
    </xf>
    <xf numFmtId="0" fontId="0" fillId="0" borderId="0" xfId="0" applyAlignment="1">
      <alignment wrapText="1"/>
    </xf>
    <xf numFmtId="0" fontId="2" fillId="0" borderId="0" xfId="0" applyFont="1"/>
    <xf numFmtId="4" fontId="1" fillId="0" borderId="0" xfId="0" applyNumberFormat="1" applyFont="1"/>
    <xf numFmtId="4" fontId="2" fillId="0" borderId="2" xfId="0" applyNumberFormat="1" applyFont="1" applyBorder="1"/>
    <xf numFmtId="4" fontId="10" fillId="2" borderId="1" xfId="0" applyNumberFormat="1" applyFont="1" applyFill="1" applyBorder="1" applyAlignment="1">
      <alignment horizontal="center"/>
    </xf>
    <xf numFmtId="0" fontId="24" fillId="3" borderId="2" xfId="0" applyFont="1" applyFill="1" applyBorder="1" applyAlignment="1">
      <alignment vertical="top" wrapText="1"/>
    </xf>
    <xf numFmtId="4" fontId="15" fillId="0" borderId="0" xfId="0" applyNumberFormat="1" applyFont="1" applyAlignment="1">
      <alignment horizontal="right" vertical="top" wrapText="1"/>
    </xf>
    <xf numFmtId="4" fontId="15" fillId="0" borderId="0" xfId="0" applyNumberFormat="1" applyFont="1"/>
    <xf numFmtId="4" fontId="15" fillId="0" borderId="0" xfId="0" applyNumberFormat="1" applyFont="1" applyAlignment="1">
      <alignment vertical="center" wrapText="1"/>
    </xf>
    <xf numFmtId="0" fontId="24" fillId="4" borderId="2" xfId="0" applyFont="1" applyFill="1" applyBorder="1" applyAlignment="1">
      <alignment vertical="top" wrapText="1"/>
    </xf>
    <xf numFmtId="4" fontId="15" fillId="0" borderId="2" xfId="0" applyNumberFormat="1" applyFont="1" applyBorder="1"/>
    <xf numFmtId="4" fontId="2" fillId="0" borderId="0" xfId="0" applyNumberFormat="1" applyFont="1"/>
    <xf numFmtId="49" fontId="13" fillId="0" borderId="0" xfId="0" quotePrefix="1" applyNumberFormat="1" applyFont="1" applyAlignment="1">
      <alignment horizontal="left" vertical="top" wrapText="1"/>
    </xf>
    <xf numFmtId="0" fontId="14" fillId="0" borderId="0" xfId="0" applyFont="1" applyAlignment="1">
      <alignment horizontal="center"/>
    </xf>
    <xf numFmtId="0" fontId="15" fillId="0" borderId="0" xfId="0" applyFont="1"/>
    <xf numFmtId="4" fontId="19" fillId="0" borderId="0" xfId="0" applyNumberFormat="1" applyFont="1"/>
    <xf numFmtId="0" fontId="15" fillId="0" borderId="0" xfId="0" applyFont="1" applyAlignment="1">
      <alignment horizontal="right" wrapText="1"/>
    </xf>
    <xf numFmtId="4" fontId="8" fillId="0" borderId="0" xfId="0" applyNumberFormat="1" applyFont="1" applyAlignment="1">
      <alignment horizontal="left" vertical="center"/>
    </xf>
    <xf numFmtId="0" fontId="10" fillId="0" borderId="0" xfId="0" applyFont="1" applyAlignment="1">
      <alignment wrapText="1"/>
    </xf>
    <xf numFmtId="0" fontId="10" fillId="0" borderId="0" xfId="0" applyFont="1" applyAlignment="1">
      <alignment horizontal="center"/>
    </xf>
    <xf numFmtId="0" fontId="10" fillId="0" borderId="0" xfId="0" applyFont="1"/>
    <xf numFmtId="0" fontId="4" fillId="0" borderId="0" xfId="0" applyFont="1" applyBorder="1"/>
    <xf numFmtId="0" fontId="0" fillId="0" borderId="0" xfId="0" applyBorder="1"/>
    <xf numFmtId="0" fontId="0" fillId="0" borderId="0" xfId="0" applyFont="1" applyBorder="1"/>
    <xf numFmtId="0" fontId="15" fillId="0" borderId="0" xfId="0" applyFont="1" applyAlignment="1">
      <alignment horizontal="right" vertical="top" wrapText="1"/>
    </xf>
    <xf numFmtId="49" fontId="13" fillId="0" borderId="0" xfId="0" quotePrefix="1" applyNumberFormat="1" applyFont="1" applyFill="1" applyAlignment="1">
      <alignment horizontal="left" vertical="top" wrapText="1"/>
    </xf>
    <xf numFmtId="0" fontId="14" fillId="0" borderId="2" xfId="0" applyFont="1" applyBorder="1" applyAlignment="1">
      <alignment horizontal="center" vertical="top" wrapText="1"/>
    </xf>
    <xf numFmtId="0" fontId="15" fillId="0" borderId="2" xfId="0" applyFont="1" applyBorder="1" applyAlignment="1">
      <alignment horizontal="right" vertical="top" wrapText="1"/>
    </xf>
    <xf numFmtId="4" fontId="16" fillId="0" borderId="2" xfId="0" applyNumberFormat="1" applyFont="1" applyBorder="1" applyAlignment="1">
      <alignment vertical="top" wrapText="1"/>
    </xf>
    <xf numFmtId="0" fontId="14" fillId="0" borderId="2" xfId="0" applyFont="1" applyFill="1" applyBorder="1" applyAlignment="1">
      <alignment horizontal="center" vertical="center" wrapText="1"/>
    </xf>
    <xf numFmtId="0" fontId="14" fillId="0" borderId="0" xfId="0" applyFont="1" applyAlignment="1">
      <alignment horizontal="center" vertical="top" wrapText="1"/>
    </xf>
    <xf numFmtId="0" fontId="14" fillId="0" borderId="2" xfId="0" applyFont="1" applyBorder="1" applyAlignment="1">
      <alignment horizontal="center" vertical="top" wrapText="1"/>
    </xf>
    <xf numFmtId="0" fontId="15" fillId="0" borderId="0" xfId="0" applyFont="1" applyAlignment="1">
      <alignment horizontal="right" vertical="top" wrapText="1"/>
    </xf>
    <xf numFmtId="0" fontId="15" fillId="0" borderId="2" xfId="0" applyFont="1" applyBorder="1" applyAlignment="1">
      <alignment horizontal="right" vertical="top" wrapText="1"/>
    </xf>
    <xf numFmtId="4" fontId="16" fillId="0" borderId="0" xfId="0" applyNumberFormat="1" applyFont="1" applyAlignment="1">
      <alignment vertical="top" wrapText="1"/>
    </xf>
    <xf numFmtId="4" fontId="16" fillId="0" borderId="2" xfId="0" applyNumberFormat="1" applyFont="1" applyBorder="1" applyAlignment="1">
      <alignment vertical="top" wrapText="1"/>
    </xf>
    <xf numFmtId="0" fontId="14" fillId="0" borderId="3" xfId="0" applyFont="1" applyFill="1" applyBorder="1" applyAlignment="1">
      <alignment horizontal="center" vertical="top"/>
    </xf>
    <xf numFmtId="0" fontId="14" fillId="0" borderId="3" xfId="0" applyFont="1" applyFill="1" applyBorder="1" applyAlignment="1">
      <alignment vertical="top" wrapText="1"/>
    </xf>
    <xf numFmtId="0" fontId="14" fillId="0" borderId="2" xfId="0" applyFont="1" applyFill="1" applyBorder="1" applyAlignment="1">
      <alignment horizontal="center" vertical="top" wrapText="1"/>
    </xf>
    <xf numFmtId="0" fontId="15" fillId="0" borderId="2" xfId="0" applyFont="1" applyFill="1" applyBorder="1" applyAlignment="1">
      <alignment horizontal="right" vertical="top" wrapText="1"/>
    </xf>
    <xf numFmtId="4" fontId="16" fillId="0" borderId="2" xfId="0" applyNumberFormat="1" applyFont="1" applyFill="1" applyBorder="1" applyAlignment="1">
      <alignment vertical="top" wrapText="1"/>
    </xf>
    <xf numFmtId="0" fontId="0" fillId="0" borderId="0" xfId="0" applyFill="1"/>
    <xf numFmtId="0" fontId="13" fillId="0" borderId="0" xfId="0" quotePrefix="1" applyFont="1" applyAlignment="1">
      <alignment horizontal="left" vertical="top" wrapText="1"/>
    </xf>
    <xf numFmtId="4" fontId="11" fillId="0" borderId="0" xfId="0" applyNumberFormat="1" applyFont="1"/>
    <xf numFmtId="4" fontId="26" fillId="0" borderId="0" xfId="0" applyNumberFormat="1" applyFont="1"/>
    <xf numFmtId="0" fontId="20" fillId="0" borderId="0" xfId="0" applyFont="1" applyFill="1" applyAlignment="1">
      <alignment vertical="top" wrapText="1"/>
    </xf>
    <xf numFmtId="0" fontId="14" fillId="0" borderId="0" xfId="0" applyFont="1" applyAlignment="1">
      <alignment horizontal="left" vertical="top" wrapText="1" indent="2"/>
    </xf>
    <xf numFmtId="0" fontId="14" fillId="0" borderId="0" xfId="0" quotePrefix="1" applyFont="1" applyAlignment="1">
      <alignment horizontal="left" vertical="top" wrapText="1" indent="2"/>
    </xf>
    <xf numFmtId="0" fontId="13" fillId="0" borderId="2" xfId="0" applyFont="1" applyFill="1" applyBorder="1" applyAlignment="1">
      <alignment horizontal="left" vertical="top" wrapText="1" indent="2"/>
    </xf>
    <xf numFmtId="49" fontId="27" fillId="0" borderId="2" xfId="0" applyNumberFormat="1" applyFont="1" applyBorder="1" applyAlignment="1">
      <alignment vertical="top" wrapText="1"/>
    </xf>
    <xf numFmtId="0" fontId="28" fillId="0" borderId="2" xfId="0" applyFont="1" applyBorder="1" applyAlignment="1">
      <alignment horizontal="left" vertical="top" wrapText="1" indent="2"/>
    </xf>
    <xf numFmtId="0" fontId="13" fillId="0" borderId="0" xfId="0" quotePrefix="1" applyNumberFormat="1" applyFont="1" applyAlignment="1">
      <alignment horizontal="left" vertical="top" wrapText="1"/>
    </xf>
    <xf numFmtId="0" fontId="14" fillId="0" borderId="0" xfId="0" quotePrefix="1" applyFont="1" applyBorder="1" applyAlignment="1">
      <alignment horizontal="left" vertical="top" wrapText="1" indent="2"/>
    </xf>
    <xf numFmtId="4" fontId="16" fillId="0" borderId="0" xfId="0" applyNumberFormat="1" applyFont="1" applyAlignment="1">
      <alignment horizontal="right" vertical="top" wrapText="1"/>
    </xf>
    <xf numFmtId="4" fontId="16" fillId="0" borderId="2" xfId="0" applyNumberFormat="1" applyFont="1" applyFill="1" applyBorder="1" applyAlignment="1">
      <alignment horizontal="right" vertical="top" wrapText="1"/>
    </xf>
    <xf numFmtId="4" fontId="16" fillId="0" borderId="3" xfId="0" applyNumberFormat="1" applyFont="1" applyBorder="1" applyAlignment="1">
      <alignment horizontal="right" vertical="top" wrapText="1"/>
    </xf>
    <xf numFmtId="0" fontId="5"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0" xfId="0" applyFont="1" applyFill="1" applyAlignment="1">
      <alignment horizontal="left" vertical="center" wrapText="1"/>
    </xf>
    <xf numFmtId="0" fontId="3" fillId="0" borderId="0" xfId="0" applyFont="1" applyFill="1" applyAlignment="1">
      <alignment horizontal="left" vertical="center" wrapText="1"/>
    </xf>
    <xf numFmtId="0" fontId="6" fillId="0" borderId="3" xfId="0" applyFont="1" applyBorder="1" applyAlignment="1">
      <alignment horizontal="center" vertical="center"/>
    </xf>
    <xf numFmtId="0" fontId="14" fillId="0" borderId="0" xfId="0" applyFont="1" applyAlignment="1">
      <alignment horizontal="center" vertical="top" wrapText="1"/>
    </xf>
    <xf numFmtId="0" fontId="14" fillId="0" borderId="2" xfId="0" applyFont="1" applyBorder="1" applyAlignment="1">
      <alignment horizontal="center" vertical="top" wrapText="1"/>
    </xf>
    <xf numFmtId="0" fontId="15" fillId="0" borderId="0" xfId="0" applyFont="1" applyAlignment="1">
      <alignment horizontal="right" vertical="top" wrapText="1"/>
    </xf>
    <xf numFmtId="0" fontId="15" fillId="0" borderId="2" xfId="0" applyFont="1" applyBorder="1" applyAlignment="1">
      <alignment horizontal="right" vertical="top" wrapText="1"/>
    </xf>
    <xf numFmtId="4" fontId="16" fillId="0" borderId="0" xfId="0" applyNumberFormat="1" applyFont="1" applyAlignment="1">
      <alignment horizontal="right" vertical="top" wrapText="1"/>
    </xf>
    <xf numFmtId="4" fontId="16" fillId="0" borderId="2" xfId="0" applyNumberFormat="1" applyFont="1" applyBorder="1" applyAlignment="1">
      <alignment horizontal="right" vertical="top" wrapText="1"/>
    </xf>
    <xf numFmtId="4" fontId="16" fillId="0" borderId="0" xfId="0" applyNumberFormat="1" applyFont="1" applyAlignment="1">
      <alignment vertical="top" wrapText="1"/>
    </xf>
    <xf numFmtId="4" fontId="16" fillId="0" borderId="2" xfId="0" applyNumberFormat="1" applyFont="1" applyBorder="1" applyAlignment="1">
      <alignment vertical="top" wrapText="1"/>
    </xf>
    <xf numFmtId="0" fontId="4" fillId="2" borderId="5" xfId="0" applyFont="1" applyFill="1" applyBorder="1"/>
    <xf numFmtId="0" fontId="4" fillId="2" borderId="6" xfId="0" applyFont="1" applyFill="1" applyBorder="1"/>
    <xf numFmtId="0" fontId="0" fillId="2" borderId="6" xfId="0" applyFill="1" applyBorder="1"/>
    <xf numFmtId="0" fontId="0" fillId="2" borderId="7" xfId="0" applyFill="1" applyBorder="1"/>
    <xf numFmtId="0" fontId="4" fillId="2" borderId="1" xfId="0" applyFont="1" applyFill="1" applyBorder="1" applyAlignment="1">
      <alignment wrapText="1"/>
    </xf>
    <xf numFmtId="0" fontId="0" fillId="2" borderId="1" xfId="0" applyFill="1" applyBorder="1" applyAlignment="1">
      <alignment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01\t01-d\TESLA%20D.O.O\02.%20-%20PREDMETI%20-%20PROJEKTI%20-%20PONUDE\2011-01-02%20-%20JAVNA%20RASVJETA%20-%20Donja%20Vo&#263;a\PODLOGA%20-%2002\1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TS"/>
      <sheetName val="b) napojni vodovi"/>
      <sheetName val="c) TK"/>
      <sheetName val="d) promet "/>
      <sheetName val="e) voda"/>
      <sheetName val="f) rasvjeta "/>
      <sheetName val="g) promet - teretni dio"/>
      <sheetName val="rekapitulacija"/>
      <sheetName val="c) TK - teh dio"/>
      <sheetName val="d) promet - teh dio"/>
      <sheetName val="e) voda - teh dio"/>
      <sheetName val="f) rasvjeta - teh dio"/>
      <sheetName val="FAKTORI"/>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row r="2">
          <cell r="B2">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124"/>
  <sheetViews>
    <sheetView tabSelected="1" view="pageBreakPreview" topLeftCell="A101" zoomScaleSheetLayoutView="100" workbookViewId="0">
      <selection activeCell="E106" sqref="E106"/>
    </sheetView>
  </sheetViews>
  <sheetFormatPr defaultRowHeight="15" x14ac:dyDescent="0.25"/>
  <cols>
    <col min="1" max="1" width="6.7109375" style="65" customWidth="1"/>
    <col min="2" max="2" width="75.7109375" style="66" customWidth="1"/>
    <col min="3" max="3" width="5.42578125" style="65" customWidth="1"/>
    <col min="4" max="4" width="5.85546875" style="67" customWidth="1"/>
    <col min="5" max="5" width="13.140625" style="77" customWidth="1"/>
    <col min="6" max="6" width="18.28515625" style="68" customWidth="1"/>
    <col min="241" max="241" width="6.7109375" customWidth="1"/>
    <col min="242" max="242" width="75.7109375" customWidth="1"/>
    <col min="243" max="243" width="5.42578125" customWidth="1"/>
    <col min="244" max="244" width="5.85546875" customWidth="1"/>
    <col min="245" max="245" width="13.140625" customWidth="1"/>
    <col min="246" max="246" width="18.28515625" customWidth="1"/>
    <col min="497" max="497" width="6.7109375" customWidth="1"/>
    <col min="498" max="498" width="75.7109375" customWidth="1"/>
    <col min="499" max="499" width="5.42578125" customWidth="1"/>
    <col min="500" max="500" width="5.85546875" customWidth="1"/>
    <col min="501" max="501" width="13.140625" customWidth="1"/>
    <col min="502" max="502" width="18.28515625" customWidth="1"/>
    <col min="753" max="753" width="6.7109375" customWidth="1"/>
    <col min="754" max="754" width="75.7109375" customWidth="1"/>
    <col min="755" max="755" width="5.42578125" customWidth="1"/>
    <col min="756" max="756" width="5.85546875" customWidth="1"/>
    <col min="757" max="757" width="13.140625" customWidth="1"/>
    <col min="758" max="758" width="18.28515625" customWidth="1"/>
    <col min="1009" max="1009" width="6.7109375" customWidth="1"/>
    <col min="1010" max="1010" width="75.7109375" customWidth="1"/>
    <col min="1011" max="1011" width="5.42578125" customWidth="1"/>
    <col min="1012" max="1012" width="5.85546875" customWidth="1"/>
    <col min="1013" max="1013" width="13.140625" customWidth="1"/>
    <col min="1014" max="1014" width="18.28515625" customWidth="1"/>
    <col min="1265" max="1265" width="6.7109375" customWidth="1"/>
    <col min="1266" max="1266" width="75.7109375" customWidth="1"/>
    <col min="1267" max="1267" width="5.42578125" customWidth="1"/>
    <col min="1268" max="1268" width="5.85546875" customWidth="1"/>
    <col min="1269" max="1269" width="13.140625" customWidth="1"/>
    <col min="1270" max="1270" width="18.28515625" customWidth="1"/>
    <col min="1521" max="1521" width="6.7109375" customWidth="1"/>
    <col min="1522" max="1522" width="75.7109375" customWidth="1"/>
    <col min="1523" max="1523" width="5.42578125" customWidth="1"/>
    <col min="1524" max="1524" width="5.85546875" customWidth="1"/>
    <col min="1525" max="1525" width="13.140625" customWidth="1"/>
    <col min="1526" max="1526" width="18.28515625" customWidth="1"/>
    <col min="1777" max="1777" width="6.7109375" customWidth="1"/>
    <col min="1778" max="1778" width="75.7109375" customWidth="1"/>
    <col min="1779" max="1779" width="5.42578125" customWidth="1"/>
    <col min="1780" max="1780" width="5.85546875" customWidth="1"/>
    <col min="1781" max="1781" width="13.140625" customWidth="1"/>
    <col min="1782" max="1782" width="18.28515625" customWidth="1"/>
    <col min="2033" max="2033" width="6.7109375" customWidth="1"/>
    <col min="2034" max="2034" width="75.7109375" customWidth="1"/>
    <col min="2035" max="2035" width="5.42578125" customWidth="1"/>
    <col min="2036" max="2036" width="5.85546875" customWidth="1"/>
    <col min="2037" max="2037" width="13.140625" customWidth="1"/>
    <col min="2038" max="2038" width="18.28515625" customWidth="1"/>
    <col min="2289" max="2289" width="6.7109375" customWidth="1"/>
    <col min="2290" max="2290" width="75.7109375" customWidth="1"/>
    <col min="2291" max="2291" width="5.42578125" customWidth="1"/>
    <col min="2292" max="2292" width="5.85546875" customWidth="1"/>
    <col min="2293" max="2293" width="13.140625" customWidth="1"/>
    <col min="2294" max="2294" width="18.28515625" customWidth="1"/>
    <col min="2545" max="2545" width="6.7109375" customWidth="1"/>
    <col min="2546" max="2546" width="75.7109375" customWidth="1"/>
    <col min="2547" max="2547" width="5.42578125" customWidth="1"/>
    <col min="2548" max="2548" width="5.85546875" customWidth="1"/>
    <col min="2549" max="2549" width="13.140625" customWidth="1"/>
    <col min="2550" max="2550" width="18.28515625" customWidth="1"/>
    <col min="2801" max="2801" width="6.7109375" customWidth="1"/>
    <col min="2802" max="2802" width="75.7109375" customWidth="1"/>
    <col min="2803" max="2803" width="5.42578125" customWidth="1"/>
    <col min="2804" max="2804" width="5.85546875" customWidth="1"/>
    <col min="2805" max="2805" width="13.140625" customWidth="1"/>
    <col min="2806" max="2806" width="18.28515625" customWidth="1"/>
    <col min="3057" max="3057" width="6.7109375" customWidth="1"/>
    <col min="3058" max="3058" width="75.7109375" customWidth="1"/>
    <col min="3059" max="3059" width="5.42578125" customWidth="1"/>
    <col min="3060" max="3060" width="5.85546875" customWidth="1"/>
    <col min="3061" max="3061" width="13.140625" customWidth="1"/>
    <col min="3062" max="3062" width="18.28515625" customWidth="1"/>
    <col min="3313" max="3313" width="6.7109375" customWidth="1"/>
    <col min="3314" max="3314" width="75.7109375" customWidth="1"/>
    <col min="3315" max="3315" width="5.42578125" customWidth="1"/>
    <col min="3316" max="3316" width="5.85546875" customWidth="1"/>
    <col min="3317" max="3317" width="13.140625" customWidth="1"/>
    <col min="3318" max="3318" width="18.28515625" customWidth="1"/>
    <col min="3569" max="3569" width="6.7109375" customWidth="1"/>
    <col min="3570" max="3570" width="75.7109375" customWidth="1"/>
    <col min="3571" max="3571" width="5.42578125" customWidth="1"/>
    <col min="3572" max="3572" width="5.85546875" customWidth="1"/>
    <col min="3573" max="3573" width="13.140625" customWidth="1"/>
    <col min="3574" max="3574" width="18.28515625" customWidth="1"/>
    <col min="3825" max="3825" width="6.7109375" customWidth="1"/>
    <col min="3826" max="3826" width="75.7109375" customWidth="1"/>
    <col min="3827" max="3827" width="5.42578125" customWidth="1"/>
    <col min="3828" max="3828" width="5.85546875" customWidth="1"/>
    <col min="3829" max="3829" width="13.140625" customWidth="1"/>
    <col min="3830" max="3830" width="18.28515625" customWidth="1"/>
    <col min="4081" max="4081" width="6.7109375" customWidth="1"/>
    <col min="4082" max="4082" width="75.7109375" customWidth="1"/>
    <col min="4083" max="4083" width="5.42578125" customWidth="1"/>
    <col min="4084" max="4084" width="5.85546875" customWidth="1"/>
    <col min="4085" max="4085" width="13.140625" customWidth="1"/>
    <col min="4086" max="4086" width="18.28515625" customWidth="1"/>
    <col min="4337" max="4337" width="6.7109375" customWidth="1"/>
    <col min="4338" max="4338" width="75.7109375" customWidth="1"/>
    <col min="4339" max="4339" width="5.42578125" customWidth="1"/>
    <col min="4340" max="4340" width="5.85546875" customWidth="1"/>
    <col min="4341" max="4341" width="13.140625" customWidth="1"/>
    <col min="4342" max="4342" width="18.28515625" customWidth="1"/>
    <col min="4593" max="4593" width="6.7109375" customWidth="1"/>
    <col min="4594" max="4594" width="75.7109375" customWidth="1"/>
    <col min="4595" max="4595" width="5.42578125" customWidth="1"/>
    <col min="4596" max="4596" width="5.85546875" customWidth="1"/>
    <col min="4597" max="4597" width="13.140625" customWidth="1"/>
    <col min="4598" max="4598" width="18.28515625" customWidth="1"/>
    <col min="4849" max="4849" width="6.7109375" customWidth="1"/>
    <col min="4850" max="4850" width="75.7109375" customWidth="1"/>
    <col min="4851" max="4851" width="5.42578125" customWidth="1"/>
    <col min="4852" max="4852" width="5.85546875" customWidth="1"/>
    <col min="4853" max="4853" width="13.140625" customWidth="1"/>
    <col min="4854" max="4854" width="18.28515625" customWidth="1"/>
    <col min="5105" max="5105" width="6.7109375" customWidth="1"/>
    <col min="5106" max="5106" width="75.7109375" customWidth="1"/>
    <col min="5107" max="5107" width="5.42578125" customWidth="1"/>
    <col min="5108" max="5108" width="5.85546875" customWidth="1"/>
    <col min="5109" max="5109" width="13.140625" customWidth="1"/>
    <col min="5110" max="5110" width="18.28515625" customWidth="1"/>
    <col min="5361" max="5361" width="6.7109375" customWidth="1"/>
    <col min="5362" max="5362" width="75.7109375" customWidth="1"/>
    <col min="5363" max="5363" width="5.42578125" customWidth="1"/>
    <col min="5364" max="5364" width="5.85546875" customWidth="1"/>
    <col min="5365" max="5365" width="13.140625" customWidth="1"/>
    <col min="5366" max="5366" width="18.28515625" customWidth="1"/>
    <col min="5617" max="5617" width="6.7109375" customWidth="1"/>
    <col min="5618" max="5618" width="75.7109375" customWidth="1"/>
    <col min="5619" max="5619" width="5.42578125" customWidth="1"/>
    <col min="5620" max="5620" width="5.85546875" customWidth="1"/>
    <col min="5621" max="5621" width="13.140625" customWidth="1"/>
    <col min="5622" max="5622" width="18.28515625" customWidth="1"/>
    <col min="5873" max="5873" width="6.7109375" customWidth="1"/>
    <col min="5874" max="5874" width="75.7109375" customWidth="1"/>
    <col min="5875" max="5875" width="5.42578125" customWidth="1"/>
    <col min="5876" max="5876" width="5.85546875" customWidth="1"/>
    <col min="5877" max="5877" width="13.140625" customWidth="1"/>
    <col min="5878" max="5878" width="18.28515625" customWidth="1"/>
    <col min="6129" max="6129" width="6.7109375" customWidth="1"/>
    <col min="6130" max="6130" width="75.7109375" customWidth="1"/>
    <col min="6131" max="6131" width="5.42578125" customWidth="1"/>
    <col min="6132" max="6132" width="5.85546875" customWidth="1"/>
    <col min="6133" max="6133" width="13.140625" customWidth="1"/>
    <col min="6134" max="6134" width="18.28515625" customWidth="1"/>
    <col min="6385" max="6385" width="6.7109375" customWidth="1"/>
    <col min="6386" max="6386" width="75.7109375" customWidth="1"/>
    <col min="6387" max="6387" width="5.42578125" customWidth="1"/>
    <col min="6388" max="6388" width="5.85546875" customWidth="1"/>
    <col min="6389" max="6389" width="13.140625" customWidth="1"/>
    <col min="6390" max="6390" width="18.28515625" customWidth="1"/>
    <col min="6641" max="6641" width="6.7109375" customWidth="1"/>
    <col min="6642" max="6642" width="75.7109375" customWidth="1"/>
    <col min="6643" max="6643" width="5.42578125" customWidth="1"/>
    <col min="6644" max="6644" width="5.85546875" customWidth="1"/>
    <col min="6645" max="6645" width="13.140625" customWidth="1"/>
    <col min="6646" max="6646" width="18.28515625" customWidth="1"/>
    <col min="6897" max="6897" width="6.7109375" customWidth="1"/>
    <col min="6898" max="6898" width="75.7109375" customWidth="1"/>
    <col min="6899" max="6899" width="5.42578125" customWidth="1"/>
    <col min="6900" max="6900" width="5.85546875" customWidth="1"/>
    <col min="6901" max="6901" width="13.140625" customWidth="1"/>
    <col min="6902" max="6902" width="18.28515625" customWidth="1"/>
    <col min="7153" max="7153" width="6.7109375" customWidth="1"/>
    <col min="7154" max="7154" width="75.7109375" customWidth="1"/>
    <col min="7155" max="7155" width="5.42578125" customWidth="1"/>
    <col min="7156" max="7156" width="5.85546875" customWidth="1"/>
    <col min="7157" max="7157" width="13.140625" customWidth="1"/>
    <col min="7158" max="7158" width="18.28515625" customWidth="1"/>
    <col min="7409" max="7409" width="6.7109375" customWidth="1"/>
    <col min="7410" max="7410" width="75.7109375" customWidth="1"/>
    <col min="7411" max="7411" width="5.42578125" customWidth="1"/>
    <col min="7412" max="7412" width="5.85546875" customWidth="1"/>
    <col min="7413" max="7413" width="13.140625" customWidth="1"/>
    <col min="7414" max="7414" width="18.28515625" customWidth="1"/>
    <col min="7665" max="7665" width="6.7109375" customWidth="1"/>
    <col min="7666" max="7666" width="75.7109375" customWidth="1"/>
    <col min="7667" max="7667" width="5.42578125" customWidth="1"/>
    <col min="7668" max="7668" width="5.85546875" customWidth="1"/>
    <col min="7669" max="7669" width="13.140625" customWidth="1"/>
    <col min="7670" max="7670" width="18.28515625" customWidth="1"/>
    <col min="7921" max="7921" width="6.7109375" customWidth="1"/>
    <col min="7922" max="7922" width="75.7109375" customWidth="1"/>
    <col min="7923" max="7923" width="5.42578125" customWidth="1"/>
    <col min="7924" max="7924" width="5.85546875" customWidth="1"/>
    <col min="7925" max="7925" width="13.140625" customWidth="1"/>
    <col min="7926" max="7926" width="18.28515625" customWidth="1"/>
    <col min="8177" max="8177" width="6.7109375" customWidth="1"/>
    <col min="8178" max="8178" width="75.7109375" customWidth="1"/>
    <col min="8179" max="8179" width="5.42578125" customWidth="1"/>
    <col min="8180" max="8180" width="5.85546875" customWidth="1"/>
    <col min="8181" max="8181" width="13.140625" customWidth="1"/>
    <col min="8182" max="8182" width="18.28515625" customWidth="1"/>
    <col min="8433" max="8433" width="6.7109375" customWidth="1"/>
    <col min="8434" max="8434" width="75.7109375" customWidth="1"/>
    <col min="8435" max="8435" width="5.42578125" customWidth="1"/>
    <col min="8436" max="8436" width="5.85546875" customWidth="1"/>
    <col min="8437" max="8437" width="13.140625" customWidth="1"/>
    <col min="8438" max="8438" width="18.28515625" customWidth="1"/>
    <col min="8689" max="8689" width="6.7109375" customWidth="1"/>
    <col min="8690" max="8690" width="75.7109375" customWidth="1"/>
    <col min="8691" max="8691" width="5.42578125" customWidth="1"/>
    <col min="8692" max="8692" width="5.85546875" customWidth="1"/>
    <col min="8693" max="8693" width="13.140625" customWidth="1"/>
    <col min="8694" max="8694" width="18.28515625" customWidth="1"/>
    <col min="8945" max="8945" width="6.7109375" customWidth="1"/>
    <col min="8946" max="8946" width="75.7109375" customWidth="1"/>
    <col min="8947" max="8947" width="5.42578125" customWidth="1"/>
    <col min="8948" max="8948" width="5.85546875" customWidth="1"/>
    <col min="8949" max="8949" width="13.140625" customWidth="1"/>
    <col min="8950" max="8950" width="18.28515625" customWidth="1"/>
    <col min="9201" max="9201" width="6.7109375" customWidth="1"/>
    <col min="9202" max="9202" width="75.7109375" customWidth="1"/>
    <col min="9203" max="9203" width="5.42578125" customWidth="1"/>
    <col min="9204" max="9204" width="5.85546875" customWidth="1"/>
    <col min="9205" max="9205" width="13.140625" customWidth="1"/>
    <col min="9206" max="9206" width="18.28515625" customWidth="1"/>
    <col min="9457" max="9457" width="6.7109375" customWidth="1"/>
    <col min="9458" max="9458" width="75.7109375" customWidth="1"/>
    <col min="9459" max="9459" width="5.42578125" customWidth="1"/>
    <col min="9460" max="9460" width="5.85546875" customWidth="1"/>
    <col min="9461" max="9461" width="13.140625" customWidth="1"/>
    <col min="9462" max="9462" width="18.28515625" customWidth="1"/>
    <col min="9713" max="9713" width="6.7109375" customWidth="1"/>
    <col min="9714" max="9714" width="75.7109375" customWidth="1"/>
    <col min="9715" max="9715" width="5.42578125" customWidth="1"/>
    <col min="9716" max="9716" width="5.85546875" customWidth="1"/>
    <col min="9717" max="9717" width="13.140625" customWidth="1"/>
    <col min="9718" max="9718" width="18.28515625" customWidth="1"/>
    <col min="9969" max="9969" width="6.7109375" customWidth="1"/>
    <col min="9970" max="9970" width="75.7109375" customWidth="1"/>
    <col min="9971" max="9971" width="5.42578125" customWidth="1"/>
    <col min="9972" max="9972" width="5.85546875" customWidth="1"/>
    <col min="9973" max="9973" width="13.140625" customWidth="1"/>
    <col min="9974" max="9974" width="18.28515625" customWidth="1"/>
    <col min="10225" max="10225" width="6.7109375" customWidth="1"/>
    <col min="10226" max="10226" width="75.7109375" customWidth="1"/>
    <col min="10227" max="10227" width="5.42578125" customWidth="1"/>
    <col min="10228" max="10228" width="5.85546875" customWidth="1"/>
    <col min="10229" max="10229" width="13.140625" customWidth="1"/>
    <col min="10230" max="10230" width="18.28515625" customWidth="1"/>
    <col min="10481" max="10481" width="6.7109375" customWidth="1"/>
    <col min="10482" max="10482" width="75.7109375" customWidth="1"/>
    <col min="10483" max="10483" width="5.42578125" customWidth="1"/>
    <col min="10484" max="10484" width="5.85546875" customWidth="1"/>
    <col min="10485" max="10485" width="13.140625" customWidth="1"/>
    <col min="10486" max="10486" width="18.28515625" customWidth="1"/>
    <col min="10737" max="10737" width="6.7109375" customWidth="1"/>
    <col min="10738" max="10738" width="75.7109375" customWidth="1"/>
    <col min="10739" max="10739" width="5.42578125" customWidth="1"/>
    <col min="10740" max="10740" width="5.85546875" customWidth="1"/>
    <col min="10741" max="10741" width="13.140625" customWidth="1"/>
    <col min="10742" max="10742" width="18.28515625" customWidth="1"/>
    <col min="10993" max="10993" width="6.7109375" customWidth="1"/>
    <col min="10994" max="10994" width="75.7109375" customWidth="1"/>
    <col min="10995" max="10995" width="5.42578125" customWidth="1"/>
    <col min="10996" max="10996" width="5.85546875" customWidth="1"/>
    <col min="10997" max="10997" width="13.140625" customWidth="1"/>
    <col min="10998" max="10998" width="18.28515625" customWidth="1"/>
    <col min="11249" max="11249" width="6.7109375" customWidth="1"/>
    <col min="11250" max="11250" width="75.7109375" customWidth="1"/>
    <col min="11251" max="11251" width="5.42578125" customWidth="1"/>
    <col min="11252" max="11252" width="5.85546875" customWidth="1"/>
    <col min="11253" max="11253" width="13.140625" customWidth="1"/>
    <col min="11254" max="11254" width="18.28515625" customWidth="1"/>
    <col min="11505" max="11505" width="6.7109375" customWidth="1"/>
    <col min="11506" max="11506" width="75.7109375" customWidth="1"/>
    <col min="11507" max="11507" width="5.42578125" customWidth="1"/>
    <col min="11508" max="11508" width="5.85546875" customWidth="1"/>
    <col min="11509" max="11509" width="13.140625" customWidth="1"/>
    <col min="11510" max="11510" width="18.28515625" customWidth="1"/>
    <col min="11761" max="11761" width="6.7109375" customWidth="1"/>
    <col min="11762" max="11762" width="75.7109375" customWidth="1"/>
    <col min="11763" max="11763" width="5.42578125" customWidth="1"/>
    <col min="11764" max="11764" width="5.85546875" customWidth="1"/>
    <col min="11765" max="11765" width="13.140625" customWidth="1"/>
    <col min="11766" max="11766" width="18.28515625" customWidth="1"/>
    <col min="12017" max="12017" width="6.7109375" customWidth="1"/>
    <col min="12018" max="12018" width="75.7109375" customWidth="1"/>
    <col min="12019" max="12019" width="5.42578125" customWidth="1"/>
    <col min="12020" max="12020" width="5.85546875" customWidth="1"/>
    <col min="12021" max="12021" width="13.140625" customWidth="1"/>
    <col min="12022" max="12022" width="18.28515625" customWidth="1"/>
    <col min="12273" max="12273" width="6.7109375" customWidth="1"/>
    <col min="12274" max="12274" width="75.7109375" customWidth="1"/>
    <col min="12275" max="12275" width="5.42578125" customWidth="1"/>
    <col min="12276" max="12276" width="5.85546875" customWidth="1"/>
    <col min="12277" max="12277" width="13.140625" customWidth="1"/>
    <col min="12278" max="12278" width="18.28515625" customWidth="1"/>
    <col min="12529" max="12529" width="6.7109375" customWidth="1"/>
    <col min="12530" max="12530" width="75.7109375" customWidth="1"/>
    <col min="12531" max="12531" width="5.42578125" customWidth="1"/>
    <col min="12532" max="12532" width="5.85546875" customWidth="1"/>
    <col min="12533" max="12533" width="13.140625" customWidth="1"/>
    <col min="12534" max="12534" width="18.28515625" customWidth="1"/>
    <col min="12785" max="12785" width="6.7109375" customWidth="1"/>
    <col min="12786" max="12786" width="75.7109375" customWidth="1"/>
    <col min="12787" max="12787" width="5.42578125" customWidth="1"/>
    <col min="12788" max="12788" width="5.85546875" customWidth="1"/>
    <col min="12789" max="12789" width="13.140625" customWidth="1"/>
    <col min="12790" max="12790" width="18.28515625" customWidth="1"/>
    <col min="13041" max="13041" width="6.7109375" customWidth="1"/>
    <col min="13042" max="13042" width="75.7109375" customWidth="1"/>
    <col min="13043" max="13043" width="5.42578125" customWidth="1"/>
    <col min="13044" max="13044" width="5.85546875" customWidth="1"/>
    <col min="13045" max="13045" width="13.140625" customWidth="1"/>
    <col min="13046" max="13046" width="18.28515625" customWidth="1"/>
    <col min="13297" max="13297" width="6.7109375" customWidth="1"/>
    <col min="13298" max="13298" width="75.7109375" customWidth="1"/>
    <col min="13299" max="13299" width="5.42578125" customWidth="1"/>
    <col min="13300" max="13300" width="5.85546875" customWidth="1"/>
    <col min="13301" max="13301" width="13.140625" customWidth="1"/>
    <col min="13302" max="13302" width="18.28515625" customWidth="1"/>
    <col min="13553" max="13553" width="6.7109375" customWidth="1"/>
    <col min="13554" max="13554" width="75.7109375" customWidth="1"/>
    <col min="13555" max="13555" width="5.42578125" customWidth="1"/>
    <col min="13556" max="13556" width="5.85546875" customWidth="1"/>
    <col min="13557" max="13557" width="13.140625" customWidth="1"/>
    <col min="13558" max="13558" width="18.28515625" customWidth="1"/>
    <col min="13809" max="13809" width="6.7109375" customWidth="1"/>
    <col min="13810" max="13810" width="75.7109375" customWidth="1"/>
    <col min="13811" max="13811" width="5.42578125" customWidth="1"/>
    <col min="13812" max="13812" width="5.85546875" customWidth="1"/>
    <col min="13813" max="13813" width="13.140625" customWidth="1"/>
    <col min="13814" max="13814" width="18.28515625" customWidth="1"/>
    <col min="14065" max="14065" width="6.7109375" customWidth="1"/>
    <col min="14066" max="14066" width="75.7109375" customWidth="1"/>
    <col min="14067" max="14067" width="5.42578125" customWidth="1"/>
    <col min="14068" max="14068" width="5.85546875" customWidth="1"/>
    <col min="14069" max="14069" width="13.140625" customWidth="1"/>
    <col min="14070" max="14070" width="18.28515625" customWidth="1"/>
    <col min="14321" max="14321" width="6.7109375" customWidth="1"/>
    <col min="14322" max="14322" width="75.7109375" customWidth="1"/>
    <col min="14323" max="14323" width="5.42578125" customWidth="1"/>
    <col min="14324" max="14324" width="5.85546875" customWidth="1"/>
    <col min="14325" max="14325" width="13.140625" customWidth="1"/>
    <col min="14326" max="14326" width="18.28515625" customWidth="1"/>
    <col min="14577" max="14577" width="6.7109375" customWidth="1"/>
    <col min="14578" max="14578" width="75.7109375" customWidth="1"/>
    <col min="14579" max="14579" width="5.42578125" customWidth="1"/>
    <col min="14580" max="14580" width="5.85546875" customWidth="1"/>
    <col min="14581" max="14581" width="13.140625" customWidth="1"/>
    <col min="14582" max="14582" width="18.28515625" customWidth="1"/>
    <col min="14833" max="14833" width="6.7109375" customWidth="1"/>
    <col min="14834" max="14834" width="75.7109375" customWidth="1"/>
    <col min="14835" max="14835" width="5.42578125" customWidth="1"/>
    <col min="14836" max="14836" width="5.85546875" customWidth="1"/>
    <col min="14837" max="14837" width="13.140625" customWidth="1"/>
    <col min="14838" max="14838" width="18.28515625" customWidth="1"/>
    <col min="15089" max="15089" width="6.7109375" customWidth="1"/>
    <col min="15090" max="15090" width="75.7109375" customWidth="1"/>
    <col min="15091" max="15091" width="5.42578125" customWidth="1"/>
    <col min="15092" max="15092" width="5.85546875" customWidth="1"/>
    <col min="15093" max="15093" width="13.140625" customWidth="1"/>
    <col min="15094" max="15094" width="18.28515625" customWidth="1"/>
    <col min="15345" max="15345" width="6.7109375" customWidth="1"/>
    <col min="15346" max="15346" width="75.7109375" customWidth="1"/>
    <col min="15347" max="15347" width="5.42578125" customWidth="1"/>
    <col min="15348" max="15348" width="5.85546875" customWidth="1"/>
    <col min="15349" max="15349" width="13.140625" customWidth="1"/>
    <col min="15350" max="15350" width="18.28515625" customWidth="1"/>
    <col min="15601" max="15601" width="6.7109375" customWidth="1"/>
    <col min="15602" max="15602" width="75.7109375" customWidth="1"/>
    <col min="15603" max="15603" width="5.42578125" customWidth="1"/>
    <col min="15604" max="15604" width="5.85546875" customWidth="1"/>
    <col min="15605" max="15605" width="13.140625" customWidth="1"/>
    <col min="15606" max="15606" width="18.28515625" customWidth="1"/>
    <col min="15857" max="15857" width="6.7109375" customWidth="1"/>
    <col min="15858" max="15858" width="75.7109375" customWidth="1"/>
    <col min="15859" max="15859" width="5.42578125" customWidth="1"/>
    <col min="15860" max="15860" width="5.85546875" customWidth="1"/>
    <col min="15861" max="15861" width="13.140625" customWidth="1"/>
    <col min="15862" max="15862" width="18.28515625" customWidth="1"/>
    <col min="16113" max="16113" width="6.7109375" customWidth="1"/>
    <col min="16114" max="16114" width="75.7109375" customWidth="1"/>
    <col min="16115" max="16115" width="5.42578125" customWidth="1"/>
    <col min="16116" max="16116" width="5.85546875" customWidth="1"/>
    <col min="16117" max="16117" width="13.140625" customWidth="1"/>
    <col min="16118" max="16118" width="18.28515625" customWidth="1"/>
  </cols>
  <sheetData>
    <row r="1" spans="1:6" ht="15.75" x14ac:dyDescent="0.25">
      <c r="A1" s="139" t="s">
        <v>72</v>
      </c>
      <c r="B1" s="139"/>
      <c r="C1" s="140"/>
      <c r="D1" s="140"/>
      <c r="E1" s="140"/>
      <c r="F1" s="140"/>
    </row>
    <row r="2" spans="1:6" ht="15.75" x14ac:dyDescent="0.25">
      <c r="A2" s="135" t="s">
        <v>73</v>
      </c>
      <c r="B2" s="136"/>
      <c r="C2" s="137"/>
      <c r="D2" s="137"/>
      <c r="E2" s="137"/>
      <c r="F2" s="138"/>
    </row>
    <row r="3" spans="1:6" ht="15.75" x14ac:dyDescent="0.25">
      <c r="A3" s="135" t="s">
        <v>74</v>
      </c>
      <c r="B3" s="136"/>
      <c r="C3" s="137"/>
      <c r="D3" s="137"/>
      <c r="E3" s="137"/>
      <c r="F3" s="138"/>
    </row>
    <row r="4" spans="1:6" ht="15.75" x14ac:dyDescent="0.25">
      <c r="A4" s="135" t="s">
        <v>75</v>
      </c>
      <c r="B4" s="136"/>
      <c r="C4" s="137"/>
      <c r="D4" s="137"/>
      <c r="E4" s="137"/>
      <c r="F4" s="138"/>
    </row>
    <row r="5" spans="1:6" ht="15.75" x14ac:dyDescent="0.25">
      <c r="A5" s="135" t="s">
        <v>76</v>
      </c>
      <c r="B5" s="136"/>
      <c r="C5" s="137"/>
      <c r="D5" s="137"/>
      <c r="E5" s="137"/>
      <c r="F5" s="138"/>
    </row>
    <row r="6" spans="1:6" ht="15.75" x14ac:dyDescent="0.25">
      <c r="A6" s="135" t="s">
        <v>77</v>
      </c>
      <c r="B6" s="136"/>
      <c r="C6" s="137"/>
      <c r="D6" s="137"/>
      <c r="E6" s="137"/>
      <c r="F6" s="138"/>
    </row>
    <row r="7" spans="1:6" ht="15.75" x14ac:dyDescent="0.25">
      <c r="A7" s="87"/>
      <c r="B7" s="87"/>
      <c r="C7" s="88"/>
      <c r="D7" s="88"/>
      <c r="E7" s="89"/>
      <c r="F7" s="88"/>
    </row>
    <row r="8" spans="1:6" x14ac:dyDescent="0.25">
      <c r="A8" s="122" t="s">
        <v>98</v>
      </c>
      <c r="B8" s="123"/>
      <c r="C8" s="123"/>
      <c r="D8" s="123"/>
      <c r="E8" s="123"/>
      <c r="F8" s="123"/>
    </row>
    <row r="9" spans="1:6" s="1" customFormat="1" ht="17.25" customHeight="1" x14ac:dyDescent="0.2">
      <c r="A9" s="124" t="s">
        <v>78</v>
      </c>
      <c r="B9" s="125"/>
      <c r="C9" s="125"/>
      <c r="D9" s="125"/>
      <c r="E9" s="125"/>
      <c r="F9" s="125"/>
    </row>
    <row r="10" spans="1:6" ht="18.75" customHeight="1" thickBot="1" x14ac:dyDescent="0.3">
      <c r="A10" s="2"/>
      <c r="B10" s="3"/>
      <c r="C10" s="2"/>
      <c r="D10" s="4"/>
      <c r="E10" s="69"/>
      <c r="F10" s="5"/>
    </row>
    <row r="11" spans="1:6" s="6" customFormat="1" ht="18.75" thickBot="1" x14ac:dyDescent="0.3">
      <c r="A11" s="126" t="s">
        <v>62</v>
      </c>
      <c r="B11" s="126"/>
      <c r="C11" s="126"/>
      <c r="D11" s="126"/>
      <c r="E11" s="126"/>
      <c r="F11" s="126"/>
    </row>
    <row r="12" spans="1:6" s="6" customFormat="1" ht="18.75" thickBot="1" x14ac:dyDescent="0.3">
      <c r="A12" s="126"/>
      <c r="B12" s="126"/>
      <c r="C12" s="126"/>
      <c r="D12" s="126"/>
      <c r="E12" s="126"/>
      <c r="F12" s="126"/>
    </row>
    <row r="13" spans="1:6" s="11" customFormat="1" ht="15.75" x14ac:dyDescent="0.25">
      <c r="A13" s="7" t="s">
        <v>0</v>
      </c>
      <c r="B13" s="8" t="s">
        <v>1</v>
      </c>
      <c r="C13" s="9" t="s">
        <v>2</v>
      </c>
      <c r="D13" s="9" t="s">
        <v>3</v>
      </c>
      <c r="E13" s="70" t="s">
        <v>4</v>
      </c>
      <c r="F13" s="10" t="s">
        <v>5</v>
      </c>
    </row>
    <row r="14" spans="1:6" s="14" customFormat="1" ht="16.5" thickBot="1" x14ac:dyDescent="0.25">
      <c r="A14" s="12" t="s">
        <v>6</v>
      </c>
      <c r="B14" s="13" t="s">
        <v>7</v>
      </c>
      <c r="C14" s="12"/>
      <c r="D14" s="13"/>
      <c r="E14" s="71"/>
      <c r="F14" s="13"/>
    </row>
    <row r="15" spans="1:6" s="19" customFormat="1" ht="43.5" thickBot="1" x14ac:dyDescent="0.25">
      <c r="A15" s="15" t="s">
        <v>8</v>
      </c>
      <c r="B15" s="16" t="s">
        <v>67</v>
      </c>
      <c r="C15" s="15" t="s">
        <v>9</v>
      </c>
      <c r="D15" s="17">
        <v>95</v>
      </c>
      <c r="E15" s="41"/>
      <c r="F15" s="18">
        <f>D15*E15</f>
        <v>0</v>
      </c>
    </row>
    <row r="16" spans="1:6" s="19" customFormat="1" ht="42.75" x14ac:dyDescent="0.2">
      <c r="A16" s="127" t="s">
        <v>10</v>
      </c>
      <c r="B16" s="20" t="s">
        <v>70</v>
      </c>
      <c r="C16" s="127"/>
      <c r="D16" s="129"/>
      <c r="E16" s="131"/>
      <c r="F16" s="133"/>
    </row>
    <row r="17" spans="1:6" s="19" customFormat="1" ht="14.25" x14ac:dyDescent="0.2">
      <c r="A17" s="127"/>
      <c r="B17" s="20" t="s">
        <v>11</v>
      </c>
      <c r="C17" s="127"/>
      <c r="D17" s="129"/>
      <c r="E17" s="131"/>
      <c r="F17" s="133"/>
    </row>
    <row r="18" spans="1:6" s="19" customFormat="1" ht="14.25" x14ac:dyDescent="0.2">
      <c r="A18" s="127"/>
      <c r="B18" s="20" t="s">
        <v>12</v>
      </c>
      <c r="C18" s="127"/>
      <c r="D18" s="129"/>
      <c r="E18" s="131"/>
      <c r="F18" s="133"/>
    </row>
    <row r="19" spans="1:6" s="19" customFormat="1" ht="28.5" x14ac:dyDescent="0.2">
      <c r="A19" s="127"/>
      <c r="B19" s="20" t="s">
        <v>68</v>
      </c>
      <c r="C19" s="127"/>
      <c r="D19" s="129"/>
      <c r="E19" s="131"/>
      <c r="F19" s="133"/>
    </row>
    <row r="20" spans="1:6" s="19" customFormat="1" ht="42.75" x14ac:dyDescent="0.2">
      <c r="A20" s="127"/>
      <c r="B20" s="20" t="s">
        <v>13</v>
      </c>
      <c r="C20" s="127"/>
      <c r="D20" s="129"/>
      <c r="E20" s="131"/>
      <c r="F20" s="133"/>
    </row>
    <row r="21" spans="1:6" s="19" customFormat="1" ht="16.149999999999999" customHeight="1" x14ac:dyDescent="0.2">
      <c r="A21" s="127"/>
      <c r="B21" s="20" t="s">
        <v>14</v>
      </c>
      <c r="C21" s="127"/>
      <c r="D21" s="129"/>
      <c r="E21" s="131"/>
      <c r="F21" s="133"/>
    </row>
    <row r="22" spans="1:6" s="19" customFormat="1" ht="14.25" x14ac:dyDescent="0.2">
      <c r="A22" s="127"/>
      <c r="B22" s="20" t="s">
        <v>15</v>
      </c>
      <c r="C22" s="127"/>
      <c r="D22" s="129"/>
      <c r="E22" s="131"/>
      <c r="F22" s="133"/>
    </row>
    <row r="23" spans="1:6" s="19" customFormat="1" ht="14.25" x14ac:dyDescent="0.2">
      <c r="A23" s="127"/>
      <c r="B23" s="20" t="s">
        <v>16</v>
      </c>
      <c r="C23" s="127"/>
      <c r="D23" s="129"/>
      <c r="E23" s="131"/>
      <c r="F23" s="133"/>
    </row>
    <row r="24" spans="1:6" s="19" customFormat="1" ht="28.5" x14ac:dyDescent="0.2">
      <c r="A24" s="127"/>
      <c r="B24" s="20" t="s">
        <v>17</v>
      </c>
      <c r="C24" s="127"/>
      <c r="D24" s="129"/>
      <c r="E24" s="131"/>
      <c r="F24" s="133"/>
    </row>
    <row r="25" spans="1:6" s="19" customFormat="1" ht="14.25" x14ac:dyDescent="0.2">
      <c r="A25" s="127"/>
      <c r="B25" s="20" t="s">
        <v>18</v>
      </c>
      <c r="C25" s="127"/>
      <c r="D25" s="129"/>
      <c r="E25" s="131"/>
      <c r="F25" s="133"/>
    </row>
    <row r="26" spans="1:6" s="19" customFormat="1" ht="14.25" x14ac:dyDescent="0.2">
      <c r="A26" s="127"/>
      <c r="B26" s="20" t="s">
        <v>19</v>
      </c>
      <c r="C26" s="127"/>
      <c r="D26" s="129"/>
      <c r="E26" s="131"/>
      <c r="F26" s="133"/>
    </row>
    <row r="27" spans="1:6" s="19" customFormat="1" ht="14.25" x14ac:dyDescent="0.2">
      <c r="A27" s="127"/>
      <c r="B27" s="21" t="s">
        <v>20</v>
      </c>
      <c r="C27" s="127"/>
      <c r="D27" s="129"/>
      <c r="E27" s="131"/>
      <c r="F27" s="133"/>
    </row>
    <row r="28" spans="1:6" s="19" customFormat="1" ht="14.25" x14ac:dyDescent="0.2">
      <c r="A28" s="127"/>
      <c r="B28" s="20" t="s">
        <v>21</v>
      </c>
      <c r="C28" s="127"/>
      <c r="D28" s="129"/>
      <c r="E28" s="131"/>
      <c r="F28" s="133"/>
    </row>
    <row r="29" spans="1:6" s="19" customFormat="1" ht="14.25" x14ac:dyDescent="0.2">
      <c r="A29" s="127"/>
      <c r="B29" s="20" t="s">
        <v>63</v>
      </c>
      <c r="C29" s="127"/>
      <c r="D29" s="129"/>
      <c r="E29" s="131"/>
      <c r="F29" s="133"/>
    </row>
    <row r="30" spans="1:6" s="19" customFormat="1" ht="28.5" x14ac:dyDescent="0.2">
      <c r="A30" s="127"/>
      <c r="B30" s="21" t="s">
        <v>22</v>
      </c>
      <c r="C30" s="127"/>
      <c r="D30" s="129"/>
      <c r="E30" s="131"/>
      <c r="F30" s="133"/>
    </row>
    <row r="31" spans="1:6" s="19" customFormat="1" ht="14.25" x14ac:dyDescent="0.2">
      <c r="A31" s="127"/>
      <c r="B31" s="21" t="s">
        <v>23</v>
      </c>
      <c r="C31" s="127"/>
      <c r="D31" s="129"/>
      <c r="E31" s="131"/>
      <c r="F31" s="133"/>
    </row>
    <row r="32" spans="1:6" s="19" customFormat="1" ht="14.25" x14ac:dyDescent="0.2">
      <c r="A32" s="127"/>
      <c r="B32" s="20" t="s">
        <v>24</v>
      </c>
      <c r="C32" s="127"/>
      <c r="D32" s="129"/>
      <c r="E32" s="131"/>
      <c r="F32" s="133"/>
    </row>
    <row r="33" spans="1:6" s="19" customFormat="1" ht="14.25" x14ac:dyDescent="0.2">
      <c r="A33" s="127"/>
      <c r="B33" s="91" t="s">
        <v>94</v>
      </c>
      <c r="C33" s="127"/>
      <c r="D33" s="129"/>
      <c r="E33" s="131"/>
      <c r="F33" s="133"/>
    </row>
    <row r="34" spans="1:6" s="19" customFormat="1" ht="28.5" x14ac:dyDescent="0.2">
      <c r="A34" s="127"/>
      <c r="B34" s="21" t="s">
        <v>25</v>
      </c>
      <c r="C34" s="127"/>
      <c r="D34" s="129"/>
      <c r="E34" s="131"/>
      <c r="F34" s="133"/>
    </row>
    <row r="35" spans="1:6" s="19" customFormat="1" ht="99.75" x14ac:dyDescent="0.2">
      <c r="A35" s="127"/>
      <c r="B35" s="117" t="s">
        <v>69</v>
      </c>
      <c r="C35" s="127"/>
      <c r="D35" s="129"/>
      <c r="E35" s="131"/>
      <c r="F35" s="133"/>
    </row>
    <row r="36" spans="1:6" s="19" customFormat="1" ht="14.25" x14ac:dyDescent="0.2">
      <c r="A36" s="127"/>
      <c r="B36" s="21" t="s">
        <v>26</v>
      </c>
      <c r="C36" s="127"/>
      <c r="D36" s="129"/>
      <c r="E36" s="131"/>
      <c r="F36" s="133"/>
    </row>
    <row r="37" spans="1:6" s="19" customFormat="1" ht="14.25" x14ac:dyDescent="0.2">
      <c r="A37" s="127"/>
      <c r="B37" s="21" t="s">
        <v>27</v>
      </c>
      <c r="C37" s="127"/>
      <c r="D37" s="129"/>
      <c r="E37" s="131"/>
      <c r="F37" s="133"/>
    </row>
    <row r="38" spans="1:6" s="19" customFormat="1" ht="28.5" x14ac:dyDescent="0.2">
      <c r="A38" s="127"/>
      <c r="B38" s="21" t="s">
        <v>28</v>
      </c>
      <c r="C38" s="127"/>
      <c r="D38" s="129"/>
      <c r="E38" s="131"/>
      <c r="F38" s="133"/>
    </row>
    <row r="39" spans="1:6" s="19" customFormat="1" ht="28.5" x14ac:dyDescent="0.2">
      <c r="A39" s="127"/>
      <c r="B39" s="20" t="s">
        <v>29</v>
      </c>
      <c r="C39" s="127"/>
      <c r="D39" s="129"/>
      <c r="E39" s="131"/>
      <c r="F39" s="133"/>
    </row>
    <row r="40" spans="1:6" s="19" customFormat="1" ht="14.25" x14ac:dyDescent="0.2">
      <c r="A40" s="127"/>
      <c r="B40" s="20" t="s">
        <v>30</v>
      </c>
      <c r="C40" s="127"/>
      <c r="D40" s="129"/>
      <c r="E40" s="131"/>
      <c r="F40" s="133"/>
    </row>
    <row r="41" spans="1:6" s="19" customFormat="1" ht="42.75" x14ac:dyDescent="0.2">
      <c r="A41" s="127"/>
      <c r="B41" s="20" t="s">
        <v>31</v>
      </c>
      <c r="C41" s="127"/>
      <c r="D41" s="129"/>
      <c r="E41" s="131"/>
      <c r="F41" s="133"/>
    </row>
    <row r="42" spans="1:6" s="23" customFormat="1" ht="28.5" x14ac:dyDescent="0.25">
      <c r="A42" s="127"/>
      <c r="B42" s="22" t="s">
        <v>32</v>
      </c>
      <c r="C42" s="127"/>
      <c r="D42" s="129"/>
      <c r="E42" s="131"/>
      <c r="F42" s="133"/>
    </row>
    <row r="43" spans="1:6" s="23" customFormat="1" x14ac:dyDescent="0.25">
      <c r="A43" s="127"/>
      <c r="B43" s="78" t="s">
        <v>64</v>
      </c>
      <c r="C43" s="127"/>
      <c r="D43" s="129"/>
      <c r="E43" s="131"/>
      <c r="F43" s="133"/>
    </row>
    <row r="44" spans="1:6" s="23" customFormat="1" x14ac:dyDescent="0.25">
      <c r="A44" s="127"/>
      <c r="B44" s="21" t="s">
        <v>33</v>
      </c>
      <c r="C44" s="127"/>
      <c r="D44" s="129"/>
      <c r="E44" s="131"/>
      <c r="F44" s="133"/>
    </row>
    <row r="45" spans="1:6" s="23" customFormat="1" x14ac:dyDescent="0.25">
      <c r="A45" s="127"/>
      <c r="B45" s="22" t="s">
        <v>34</v>
      </c>
      <c r="C45" s="127"/>
      <c r="D45" s="129"/>
      <c r="E45" s="131"/>
      <c r="F45" s="133"/>
    </row>
    <row r="46" spans="1:6" s="23" customFormat="1" ht="28.5" x14ac:dyDescent="0.25">
      <c r="A46" s="127"/>
      <c r="B46" s="22" t="s">
        <v>35</v>
      </c>
      <c r="C46" s="127"/>
      <c r="D46" s="129"/>
      <c r="E46" s="131"/>
      <c r="F46" s="133"/>
    </row>
    <row r="47" spans="1:6" s="23" customFormat="1" x14ac:dyDescent="0.25">
      <c r="A47" s="127"/>
      <c r="B47" s="21" t="s">
        <v>36</v>
      </c>
      <c r="C47" s="127"/>
      <c r="D47" s="129"/>
      <c r="E47" s="131"/>
      <c r="F47" s="133"/>
    </row>
    <row r="48" spans="1:6" s="23" customFormat="1" ht="171" x14ac:dyDescent="0.25">
      <c r="A48" s="127"/>
      <c r="B48" s="108" t="s">
        <v>79</v>
      </c>
      <c r="C48" s="127"/>
      <c r="D48" s="129"/>
      <c r="E48" s="131"/>
      <c r="F48" s="133"/>
    </row>
    <row r="49" spans="1:6" s="23" customFormat="1" ht="28.5" x14ac:dyDescent="0.25">
      <c r="A49" s="127"/>
      <c r="B49" s="78" t="s">
        <v>91</v>
      </c>
      <c r="C49" s="127"/>
      <c r="D49" s="129"/>
      <c r="E49" s="131"/>
      <c r="F49" s="133"/>
    </row>
    <row r="50" spans="1:6" s="23" customFormat="1" x14ac:dyDescent="0.25">
      <c r="A50" s="127"/>
      <c r="B50" s="21"/>
      <c r="C50" s="127"/>
      <c r="D50" s="129"/>
      <c r="E50" s="131"/>
      <c r="F50" s="133"/>
    </row>
    <row r="51" spans="1:6" s="23" customFormat="1" x14ac:dyDescent="0.25">
      <c r="A51" s="127"/>
      <c r="B51" s="20"/>
      <c r="C51" s="127"/>
      <c r="D51" s="129"/>
      <c r="E51" s="131"/>
      <c r="F51" s="133"/>
    </row>
    <row r="52" spans="1:6" s="19" customFormat="1" ht="29.25" thickBot="1" x14ac:dyDescent="0.25">
      <c r="A52" s="128"/>
      <c r="B52" s="115" t="s">
        <v>80</v>
      </c>
      <c r="C52" s="128"/>
      <c r="D52" s="130"/>
      <c r="E52" s="132"/>
      <c r="F52" s="134"/>
    </row>
    <row r="53" spans="1:6" s="19" customFormat="1" ht="15.75" thickBot="1" x14ac:dyDescent="0.25">
      <c r="A53" s="15" t="s">
        <v>37</v>
      </c>
      <c r="B53" s="116" t="s">
        <v>92</v>
      </c>
      <c r="C53" s="15" t="s">
        <v>38</v>
      </c>
      <c r="D53" s="17">
        <v>92</v>
      </c>
      <c r="E53" s="41"/>
      <c r="F53" s="18">
        <f>D53*E53</f>
        <v>0</v>
      </c>
    </row>
    <row r="54" spans="1:6" s="19" customFormat="1" ht="257.25" thickBot="1" x14ac:dyDescent="0.25">
      <c r="A54" s="15"/>
      <c r="B54" s="114" t="s">
        <v>93</v>
      </c>
      <c r="C54" s="15"/>
      <c r="D54" s="17"/>
      <c r="E54" s="41"/>
      <c r="F54" s="18"/>
    </row>
    <row r="55" spans="1:6" s="23" customFormat="1" ht="43.5" thickBot="1" x14ac:dyDescent="0.3">
      <c r="A55" s="15"/>
      <c r="B55" s="26" t="s">
        <v>65</v>
      </c>
      <c r="C55" s="15"/>
      <c r="D55" s="17"/>
      <c r="E55" s="41"/>
      <c r="F55" s="18"/>
    </row>
    <row r="56" spans="1:6" s="23" customFormat="1" ht="42.75" x14ac:dyDescent="0.25">
      <c r="A56" s="96" t="s">
        <v>39</v>
      </c>
      <c r="B56" s="112" t="s">
        <v>90</v>
      </c>
      <c r="C56" s="96"/>
      <c r="D56" s="98"/>
      <c r="E56" s="119"/>
      <c r="F56" s="100"/>
    </row>
    <row r="57" spans="1:6" s="23" customFormat="1" x14ac:dyDescent="0.25">
      <c r="A57" s="96"/>
      <c r="B57" s="113" t="s">
        <v>26</v>
      </c>
      <c r="C57" s="96"/>
      <c r="D57" s="98"/>
      <c r="E57" s="119"/>
      <c r="F57" s="100"/>
    </row>
    <row r="58" spans="1:6" s="23" customFormat="1" x14ac:dyDescent="0.25">
      <c r="A58" s="96"/>
      <c r="B58" s="112" t="s">
        <v>85</v>
      </c>
      <c r="C58" s="96"/>
      <c r="D58" s="98"/>
      <c r="E58" s="119"/>
      <c r="F58" s="100"/>
    </row>
    <row r="59" spans="1:6" s="23" customFormat="1" x14ac:dyDescent="0.25">
      <c r="A59" s="96"/>
      <c r="B59" s="112" t="s">
        <v>18</v>
      </c>
      <c r="C59" s="96"/>
      <c r="D59" s="98"/>
      <c r="E59" s="119"/>
      <c r="F59" s="100"/>
    </row>
    <row r="60" spans="1:6" s="23" customFormat="1" x14ac:dyDescent="0.25">
      <c r="A60" s="96"/>
      <c r="B60" s="112" t="s">
        <v>19</v>
      </c>
      <c r="C60" s="96"/>
      <c r="D60" s="98"/>
      <c r="E60" s="119"/>
      <c r="F60" s="100"/>
    </row>
    <row r="61" spans="1:6" s="23" customFormat="1" ht="28.5" x14ac:dyDescent="0.25">
      <c r="A61" s="96"/>
      <c r="B61" s="113" t="s">
        <v>29</v>
      </c>
      <c r="C61" s="96"/>
      <c r="D61" s="98"/>
      <c r="E61" s="119"/>
      <c r="F61" s="100"/>
    </row>
    <row r="62" spans="1:6" s="23" customFormat="1" ht="28.5" x14ac:dyDescent="0.25">
      <c r="A62" s="96"/>
      <c r="B62" s="113" t="s">
        <v>86</v>
      </c>
      <c r="C62" s="96"/>
      <c r="D62" s="98"/>
      <c r="E62" s="119"/>
      <c r="F62" s="100"/>
    </row>
    <row r="63" spans="1:6" s="23" customFormat="1" x14ac:dyDescent="0.25">
      <c r="A63" s="96"/>
      <c r="B63" s="112" t="s">
        <v>87</v>
      </c>
      <c r="C63" s="96"/>
      <c r="D63" s="98"/>
      <c r="E63" s="119"/>
      <c r="F63" s="100"/>
    </row>
    <row r="64" spans="1:6" s="23" customFormat="1" x14ac:dyDescent="0.25">
      <c r="A64" s="96"/>
      <c r="B64" s="113" t="s">
        <v>21</v>
      </c>
      <c r="C64" s="96"/>
      <c r="D64" s="98"/>
      <c r="E64" s="119"/>
      <c r="F64" s="100"/>
    </row>
    <row r="65" spans="1:6" s="23" customFormat="1" x14ac:dyDescent="0.25">
      <c r="A65" s="96"/>
      <c r="B65" s="113" t="s">
        <v>63</v>
      </c>
      <c r="C65" s="96"/>
      <c r="D65" s="98"/>
      <c r="E65" s="119"/>
      <c r="F65" s="100"/>
    </row>
    <row r="66" spans="1:6" s="23" customFormat="1" x14ac:dyDescent="0.25">
      <c r="A66" s="96"/>
      <c r="B66" s="112" t="s">
        <v>88</v>
      </c>
      <c r="C66" s="96"/>
      <c r="D66" s="98"/>
      <c r="E66" s="119"/>
      <c r="F66" s="100"/>
    </row>
    <row r="67" spans="1:6" s="23" customFormat="1" x14ac:dyDescent="0.25">
      <c r="A67" s="96"/>
      <c r="B67" s="118" t="s">
        <v>99</v>
      </c>
      <c r="C67" s="96"/>
      <c r="D67" s="98"/>
      <c r="E67" s="119"/>
      <c r="F67" s="100"/>
    </row>
    <row r="68" spans="1:6" s="23" customFormat="1" x14ac:dyDescent="0.25">
      <c r="A68" s="96"/>
      <c r="B68" s="112" t="s">
        <v>33</v>
      </c>
      <c r="C68" s="96"/>
      <c r="D68" s="98"/>
      <c r="E68" s="119"/>
      <c r="F68" s="100"/>
    </row>
    <row r="69" spans="1:6" s="23" customFormat="1" x14ac:dyDescent="0.25">
      <c r="A69" s="96"/>
      <c r="B69" s="112" t="s">
        <v>34</v>
      </c>
      <c r="C69" s="96"/>
      <c r="D69" s="98"/>
      <c r="E69" s="119"/>
      <c r="F69" s="100"/>
    </row>
    <row r="70" spans="1:6" s="23" customFormat="1" ht="28.5" x14ac:dyDescent="0.25">
      <c r="A70" s="96"/>
      <c r="B70" s="112" t="s">
        <v>89</v>
      </c>
      <c r="C70" s="96"/>
      <c r="D70" s="98"/>
      <c r="E70" s="119"/>
      <c r="F70" s="100"/>
    </row>
    <row r="71" spans="1:6" s="23" customFormat="1" x14ac:dyDescent="0.25">
      <c r="A71" s="96"/>
      <c r="B71" s="112" t="s">
        <v>36</v>
      </c>
      <c r="C71" s="96"/>
      <c r="D71" s="98"/>
      <c r="E71" s="119"/>
      <c r="F71" s="100"/>
    </row>
    <row r="72" spans="1:6" s="23" customFormat="1" x14ac:dyDescent="0.25">
      <c r="A72" s="96"/>
      <c r="B72" s="112"/>
      <c r="C72" s="96"/>
      <c r="D72" s="98"/>
      <c r="E72" s="119"/>
      <c r="F72" s="100"/>
    </row>
    <row r="73" spans="1:6" s="23" customFormat="1" x14ac:dyDescent="0.25">
      <c r="A73" s="96"/>
      <c r="B73" s="112"/>
      <c r="C73" s="96"/>
      <c r="D73" s="98"/>
      <c r="E73" s="119"/>
      <c r="F73" s="100"/>
    </row>
    <row r="74" spans="1:6" s="23" customFormat="1" ht="28.5" x14ac:dyDescent="0.25">
      <c r="A74" s="96"/>
      <c r="B74" s="91" t="s">
        <v>91</v>
      </c>
      <c r="C74" s="96"/>
      <c r="D74" s="98"/>
      <c r="E74" s="119"/>
      <c r="F74" s="100"/>
    </row>
    <row r="75" spans="1:6" s="23" customFormat="1" x14ac:dyDescent="0.25">
      <c r="A75" s="96"/>
      <c r="B75" s="78"/>
      <c r="C75" s="96"/>
      <c r="D75" s="98"/>
      <c r="E75" s="119"/>
      <c r="F75" s="100"/>
    </row>
    <row r="76" spans="1:6" s="23" customFormat="1" x14ac:dyDescent="0.25">
      <c r="A76" s="96"/>
      <c r="B76" s="78"/>
      <c r="C76" s="96"/>
      <c r="D76" s="98"/>
      <c r="E76" s="119"/>
      <c r="F76" s="100"/>
    </row>
    <row r="77" spans="1:6" s="23" customFormat="1" ht="29.25" thickBot="1" x14ac:dyDescent="0.3">
      <c r="A77" s="97"/>
      <c r="B77" s="24" t="s">
        <v>80</v>
      </c>
      <c r="C77" s="97"/>
      <c r="D77" s="99"/>
      <c r="E77" s="41"/>
      <c r="F77" s="101"/>
    </row>
    <row r="78" spans="1:6" s="23" customFormat="1" ht="15.75" thickBot="1" x14ac:dyDescent="0.3">
      <c r="A78" s="92" t="s">
        <v>96</v>
      </c>
      <c r="B78" s="25" t="s">
        <v>101</v>
      </c>
      <c r="C78" s="92" t="s">
        <v>38</v>
      </c>
      <c r="D78" s="93">
        <v>3</v>
      </c>
      <c r="E78" s="120"/>
      <c r="F78" s="94">
        <f>D78*E78</f>
        <v>0</v>
      </c>
    </row>
    <row r="79" spans="1:6" s="23" customFormat="1" ht="57.75" thickBot="1" x14ac:dyDescent="0.3">
      <c r="A79" s="92"/>
      <c r="B79" s="26" t="s">
        <v>100</v>
      </c>
      <c r="C79" s="92"/>
      <c r="D79" s="93"/>
      <c r="E79" s="120"/>
      <c r="F79" s="94"/>
    </row>
    <row r="80" spans="1:6" s="23" customFormat="1" ht="43.5" thickBot="1" x14ac:dyDescent="0.3">
      <c r="A80" s="92"/>
      <c r="B80" s="26" t="s">
        <v>65</v>
      </c>
      <c r="C80" s="92"/>
      <c r="D80" s="93"/>
      <c r="E80" s="120"/>
      <c r="F80" s="94"/>
    </row>
    <row r="81" spans="1:6" ht="29.25" thickBot="1" x14ac:dyDescent="0.3">
      <c r="A81" s="15" t="s">
        <v>41</v>
      </c>
      <c r="B81" s="16" t="s">
        <v>71</v>
      </c>
      <c r="C81" s="15" t="s">
        <v>40</v>
      </c>
      <c r="D81" s="17">
        <f>95*2</f>
        <v>190</v>
      </c>
      <c r="E81" s="41"/>
      <c r="F81" s="18">
        <f>D81*E81</f>
        <v>0</v>
      </c>
    </row>
    <row r="82" spans="1:6" ht="29.25" thickBot="1" x14ac:dyDescent="0.3">
      <c r="A82" s="15" t="s">
        <v>42</v>
      </c>
      <c r="B82" s="16" t="s">
        <v>95</v>
      </c>
      <c r="C82" s="15" t="s">
        <v>38</v>
      </c>
      <c r="D82" s="17">
        <f>D53*2</f>
        <v>184</v>
      </c>
      <c r="E82" s="41"/>
      <c r="F82" s="18">
        <f>D82*E82</f>
        <v>0</v>
      </c>
    </row>
    <row r="83" spans="1:6" s="107" customFormat="1" ht="29.25" thickBot="1" x14ac:dyDescent="0.3">
      <c r="A83" s="102" t="s">
        <v>66</v>
      </c>
      <c r="B83" s="103" t="s">
        <v>43</v>
      </c>
      <c r="C83" s="104" t="s">
        <v>9</v>
      </c>
      <c r="D83" s="105">
        <v>5</v>
      </c>
      <c r="E83" s="120"/>
      <c r="F83" s="106">
        <f>D83*E83</f>
        <v>0</v>
      </c>
    </row>
    <row r="84" spans="1:6" ht="136.5" customHeight="1" thickBot="1" x14ac:dyDescent="0.3">
      <c r="A84" s="28" t="s">
        <v>44</v>
      </c>
      <c r="B84" s="29" t="s">
        <v>102</v>
      </c>
      <c r="C84" s="28"/>
      <c r="D84" s="30">
        <v>92</v>
      </c>
      <c r="E84" s="121"/>
      <c r="F84" s="31">
        <f>D84*E84</f>
        <v>0</v>
      </c>
    </row>
    <row r="85" spans="1:6" ht="15.75" thickBot="1" x14ac:dyDescent="0.3">
      <c r="A85" s="28" t="s">
        <v>97</v>
      </c>
      <c r="B85" s="29" t="s">
        <v>45</v>
      </c>
      <c r="C85" s="28" t="s">
        <v>46</v>
      </c>
      <c r="D85" s="30">
        <v>1</v>
      </c>
      <c r="E85" s="121"/>
      <c r="F85" s="31">
        <f>D85*E85</f>
        <v>0</v>
      </c>
    </row>
    <row r="86" spans="1:6" ht="15.75" thickBot="1" x14ac:dyDescent="0.3">
      <c r="A86" s="32"/>
      <c r="B86" s="33"/>
      <c r="C86" s="34"/>
      <c r="D86" s="35"/>
      <c r="E86" s="119"/>
      <c r="F86" s="36"/>
    </row>
    <row r="87" spans="1:6" ht="15.75" thickBot="1" x14ac:dyDescent="0.3">
      <c r="A87" s="32"/>
      <c r="B87" s="33" t="str">
        <f>B14</f>
        <v>ELEKTROMONTAŽNI RADOVI</v>
      </c>
      <c r="C87" s="34"/>
      <c r="D87" s="35"/>
      <c r="E87" s="119" t="s">
        <v>47</v>
      </c>
      <c r="F87" s="37">
        <f>SUM(F15:F85)</f>
        <v>0</v>
      </c>
    </row>
    <row r="88" spans="1:6" x14ac:dyDescent="0.25">
      <c r="A88" s="32"/>
      <c r="B88" s="33"/>
      <c r="C88" s="34"/>
      <c r="D88" s="35"/>
      <c r="E88" s="119"/>
      <c r="F88" s="36"/>
    </row>
    <row r="89" spans="1:6" x14ac:dyDescent="0.25">
      <c r="A89" s="32"/>
      <c r="B89" s="33"/>
      <c r="C89" s="34"/>
      <c r="D89" s="35"/>
      <c r="E89" s="119"/>
      <c r="F89" s="36"/>
    </row>
    <row r="90" spans="1:6" ht="16.5" thickBot="1" x14ac:dyDescent="0.3">
      <c r="A90" s="12" t="s">
        <v>48</v>
      </c>
      <c r="B90" s="13" t="s">
        <v>49</v>
      </c>
      <c r="C90" s="12"/>
      <c r="D90" s="13"/>
      <c r="E90" s="13"/>
      <c r="F90" s="13"/>
    </row>
    <row r="91" spans="1:6" ht="29.25" thickBot="1" x14ac:dyDescent="0.3">
      <c r="A91" s="15" t="s">
        <v>8</v>
      </c>
      <c r="B91" s="16" t="s">
        <v>50</v>
      </c>
      <c r="C91" s="38" t="s">
        <v>46</v>
      </c>
      <c r="D91" s="39">
        <v>1</v>
      </c>
      <c r="E91" s="41"/>
      <c r="F91" s="18">
        <f>D91*E91</f>
        <v>0</v>
      </c>
    </row>
    <row r="92" spans="1:6" ht="114.75" thickBot="1" x14ac:dyDescent="0.3">
      <c r="A92" s="15" t="s">
        <v>10</v>
      </c>
      <c r="B92" s="40" t="s">
        <v>51</v>
      </c>
      <c r="C92" s="95" t="s">
        <v>9</v>
      </c>
      <c r="D92" s="17">
        <v>1</v>
      </c>
      <c r="E92" s="41"/>
      <c r="F92" s="41">
        <f>D92*E92</f>
        <v>0</v>
      </c>
    </row>
    <row r="93" spans="1:6" ht="86.25" thickBot="1" x14ac:dyDescent="0.3">
      <c r="A93" s="15" t="s">
        <v>39</v>
      </c>
      <c r="B93" s="42" t="s">
        <v>52</v>
      </c>
      <c r="C93" s="43" t="s">
        <v>9</v>
      </c>
      <c r="D93" s="39">
        <v>2</v>
      </c>
      <c r="E93" s="41"/>
      <c r="F93" s="18">
        <f>D93*E93</f>
        <v>0</v>
      </c>
    </row>
    <row r="94" spans="1:6" ht="43.5" thickBot="1" x14ac:dyDescent="0.3">
      <c r="A94" s="28" t="s">
        <v>41</v>
      </c>
      <c r="B94" s="27" t="s">
        <v>53</v>
      </c>
      <c r="C94" s="15" t="s">
        <v>46</v>
      </c>
      <c r="D94" s="30">
        <v>1</v>
      </c>
      <c r="E94" s="121"/>
      <c r="F94" s="18">
        <f>D94*E94</f>
        <v>0</v>
      </c>
    </row>
    <row r="95" spans="1:6" x14ac:dyDescent="0.25">
      <c r="A95" s="44"/>
      <c r="B95" s="45"/>
      <c r="C95" s="44"/>
      <c r="D95" s="46"/>
      <c r="E95" s="73"/>
      <c r="F95" s="47"/>
    </row>
    <row r="96" spans="1:6" ht="15.75" thickBot="1" x14ac:dyDescent="0.3">
      <c r="A96" s="32"/>
      <c r="B96" s="48"/>
      <c r="C96" s="34"/>
      <c r="D96" s="49"/>
      <c r="E96" s="74"/>
      <c r="F96" s="50"/>
    </row>
    <row r="97" spans="1:6" ht="15.75" thickBot="1" x14ac:dyDescent="0.3">
      <c r="A97" s="32"/>
      <c r="B97" s="90" t="str">
        <f>B90</f>
        <v>MJERENJA I DOKUMENTACIJA</v>
      </c>
      <c r="C97" s="34"/>
      <c r="D97" s="35"/>
      <c r="E97" s="72" t="s">
        <v>47</v>
      </c>
      <c r="F97" s="37">
        <f>SUM(F91:F94)</f>
        <v>0</v>
      </c>
    </row>
    <row r="98" spans="1:6" x14ac:dyDescent="0.25">
      <c r="A98" s="32"/>
      <c r="B98" s="90"/>
      <c r="C98" s="34"/>
      <c r="D98" s="35"/>
      <c r="E98" s="72"/>
      <c r="F98" s="51"/>
    </row>
    <row r="99" spans="1:6" x14ac:dyDescent="0.25">
      <c r="A99" s="32"/>
      <c r="B99" s="33"/>
      <c r="C99" s="34"/>
      <c r="D99" s="35"/>
      <c r="E99" s="72"/>
      <c r="F99" s="51"/>
    </row>
    <row r="100" spans="1:6" ht="57.75" x14ac:dyDescent="0.25">
      <c r="A100" s="52"/>
      <c r="B100" s="111" t="s">
        <v>54</v>
      </c>
      <c r="C100" s="52"/>
      <c r="D100" s="33"/>
      <c r="E100" s="72"/>
      <c r="F100" s="51"/>
    </row>
    <row r="101" spans="1:6" ht="43.5" x14ac:dyDescent="0.25">
      <c r="A101" s="52"/>
      <c r="B101" s="111" t="s">
        <v>55</v>
      </c>
      <c r="C101" s="52"/>
      <c r="D101" s="33"/>
      <c r="E101" s="72"/>
      <c r="F101" s="51"/>
    </row>
    <row r="102" spans="1:6" ht="100.5" x14ac:dyDescent="0.25">
      <c r="A102" s="52"/>
      <c r="B102" s="111" t="s">
        <v>81</v>
      </c>
      <c r="C102" s="52"/>
      <c r="D102" s="33"/>
      <c r="E102" s="72"/>
      <c r="F102" s="51"/>
    </row>
    <row r="103" spans="1:6" ht="43.5" x14ac:dyDescent="0.25">
      <c r="A103" s="52"/>
      <c r="B103" s="111" t="s">
        <v>56</v>
      </c>
      <c r="C103" s="52"/>
      <c r="D103" s="33"/>
      <c r="E103" s="72"/>
      <c r="F103" s="51"/>
    </row>
    <row r="104" spans="1:6" x14ac:dyDescent="0.25">
      <c r="A104" s="44"/>
      <c r="B104" s="45"/>
      <c r="C104" s="44"/>
      <c r="D104" s="46"/>
      <c r="E104" s="73"/>
      <c r="F104" s="53"/>
    </row>
    <row r="105" spans="1:6" ht="16.5" thickBot="1" x14ac:dyDescent="0.3">
      <c r="A105" s="54" t="s">
        <v>57</v>
      </c>
      <c r="B105" s="55" t="s">
        <v>58</v>
      </c>
      <c r="C105" s="54"/>
      <c r="D105" s="55"/>
      <c r="E105" s="75"/>
      <c r="F105" s="55"/>
    </row>
    <row r="106" spans="1:6" x14ac:dyDescent="0.25">
      <c r="A106" s="44"/>
      <c r="B106" s="45"/>
      <c r="C106" s="44"/>
      <c r="D106" s="46"/>
      <c r="E106" s="73"/>
      <c r="F106" s="53"/>
    </row>
    <row r="107" spans="1:6" x14ac:dyDescent="0.25">
      <c r="A107" s="44"/>
      <c r="B107" s="45"/>
      <c r="C107" s="44"/>
      <c r="D107" s="46"/>
      <c r="E107" s="73"/>
      <c r="F107" s="53"/>
    </row>
    <row r="108" spans="1:6" x14ac:dyDescent="0.25">
      <c r="A108" s="44"/>
      <c r="B108" s="45"/>
      <c r="C108" s="44"/>
      <c r="D108" s="46"/>
      <c r="E108" s="73"/>
      <c r="F108" s="53"/>
    </row>
    <row r="109" spans="1:6" x14ac:dyDescent="0.25">
      <c r="A109" s="56" t="str">
        <f>A14</f>
        <v>A</v>
      </c>
      <c r="B109" s="35" t="str">
        <f>B14</f>
        <v>ELEKTROMONTAŽNI RADOVI</v>
      </c>
      <c r="C109" s="44"/>
      <c r="D109" s="46"/>
      <c r="E109" s="73"/>
      <c r="F109" s="47">
        <f>F87</f>
        <v>0</v>
      </c>
    </row>
    <row r="110" spans="1:6" x14ac:dyDescent="0.25">
      <c r="A110" s="56"/>
      <c r="B110" s="57"/>
      <c r="C110" s="44"/>
      <c r="D110" s="46"/>
      <c r="E110" s="73"/>
      <c r="F110" s="47"/>
    </row>
    <row r="111" spans="1:6" x14ac:dyDescent="0.25">
      <c r="A111" s="56" t="str">
        <f>A90</f>
        <v>B</v>
      </c>
      <c r="B111" s="35" t="str">
        <f>B90</f>
        <v>MJERENJA I DOKUMENTACIJA</v>
      </c>
      <c r="C111" s="44"/>
      <c r="D111" s="46"/>
      <c r="E111" s="73"/>
      <c r="F111" s="36">
        <f>F97</f>
        <v>0</v>
      </c>
    </row>
    <row r="112" spans="1:6" x14ac:dyDescent="0.25">
      <c r="A112" s="56"/>
      <c r="B112" s="57"/>
      <c r="C112" s="44"/>
      <c r="D112" s="46"/>
      <c r="E112" s="73"/>
      <c r="F112" s="47"/>
    </row>
    <row r="113" spans="1:6" x14ac:dyDescent="0.25">
      <c r="A113" s="56"/>
      <c r="B113" s="35"/>
      <c r="C113" s="44"/>
      <c r="D113" s="46"/>
      <c r="E113" s="73"/>
      <c r="F113" s="36"/>
    </row>
    <row r="114" spans="1:6" ht="15.75" thickBot="1" x14ac:dyDescent="0.3">
      <c r="A114" s="58"/>
      <c r="B114" s="59"/>
      <c r="C114" s="58"/>
      <c r="D114" s="60"/>
      <c r="E114" s="76"/>
      <c r="F114" s="61"/>
    </row>
    <row r="115" spans="1:6" x14ac:dyDescent="0.25">
      <c r="A115" s="44"/>
      <c r="B115" s="62" t="s">
        <v>59</v>
      </c>
      <c r="C115" s="44"/>
      <c r="D115" s="46"/>
      <c r="E115" s="73"/>
      <c r="F115" s="47">
        <f>SUM(F109:F113)</f>
        <v>0</v>
      </c>
    </row>
    <row r="116" spans="1:6" ht="15.75" thickBot="1" x14ac:dyDescent="0.3">
      <c r="A116" s="44"/>
      <c r="B116" s="62" t="s">
        <v>60</v>
      </c>
      <c r="C116" s="44"/>
      <c r="D116" s="46"/>
      <c r="E116" s="73"/>
      <c r="F116" s="47">
        <f>F115*0.25</f>
        <v>0</v>
      </c>
    </row>
    <row r="117" spans="1:6" ht="15.75" thickBot="1" x14ac:dyDescent="0.3">
      <c r="A117" s="44"/>
      <c r="B117" s="62" t="s">
        <v>61</v>
      </c>
      <c r="C117" s="44"/>
      <c r="D117" s="46"/>
      <c r="E117" s="73"/>
      <c r="F117" s="63">
        <f>F115+F116</f>
        <v>0</v>
      </c>
    </row>
    <row r="118" spans="1:6" x14ac:dyDescent="0.25">
      <c r="A118" s="44"/>
      <c r="B118" s="62"/>
      <c r="C118" s="44"/>
      <c r="D118" s="46"/>
      <c r="E118" s="73"/>
      <c r="F118" s="47"/>
    </row>
    <row r="119" spans="1:6" x14ac:dyDescent="0.25">
      <c r="A119" s="79"/>
      <c r="B119" s="82"/>
      <c r="C119" s="79"/>
      <c r="D119" s="80"/>
      <c r="E119" s="73"/>
      <c r="F119" s="47"/>
    </row>
    <row r="120" spans="1:6" x14ac:dyDescent="0.25">
      <c r="A120" s="79"/>
      <c r="B120" s="82"/>
      <c r="C120" s="79"/>
      <c r="D120" s="80"/>
      <c r="E120" s="73"/>
      <c r="F120" s="47"/>
    </row>
    <row r="121" spans="1:6" x14ac:dyDescent="0.25">
      <c r="A121" s="79"/>
      <c r="B121" s="82"/>
      <c r="C121" s="79"/>
      <c r="D121" s="80"/>
      <c r="E121" s="83"/>
      <c r="F121" s="81"/>
    </row>
    <row r="122" spans="1:6" x14ac:dyDescent="0.25">
      <c r="A122" s="64"/>
      <c r="B122" s="84" t="s">
        <v>82</v>
      </c>
      <c r="C122" s="85" t="s">
        <v>83</v>
      </c>
      <c r="D122" s="86"/>
      <c r="E122" s="109" t="s">
        <v>84</v>
      </c>
      <c r="F122" s="110"/>
    </row>
    <row r="123" spans="1:6" x14ac:dyDescent="0.25">
      <c r="A123" s="79"/>
      <c r="B123" s="82"/>
      <c r="C123" s="79"/>
      <c r="D123" s="80"/>
      <c r="E123" s="83"/>
      <c r="F123" s="81"/>
    </row>
    <row r="124" spans="1:6" x14ac:dyDescent="0.25">
      <c r="A124" s="64"/>
      <c r="B124" s="84"/>
      <c r="C124" s="85"/>
      <c r="D124" s="86"/>
      <c r="E124" s="83"/>
      <c r="F124" s="81"/>
    </row>
  </sheetData>
  <protectedRanges>
    <protectedRange sqref="E7" name="Raspon1_1_1_1"/>
    <protectedRange sqref="E1:E6" name="Raspon1_1_1"/>
  </protectedRanges>
  <mergeCells count="15">
    <mergeCell ref="A6:F6"/>
    <mergeCell ref="A1:F1"/>
    <mergeCell ref="A2:F2"/>
    <mergeCell ref="A3:F3"/>
    <mergeCell ref="A4:F4"/>
    <mergeCell ref="A5:F5"/>
    <mergeCell ref="A8:F8"/>
    <mergeCell ref="A9:F9"/>
    <mergeCell ref="A11:F11"/>
    <mergeCell ref="A12:F12"/>
    <mergeCell ref="A16:A52"/>
    <mergeCell ref="C16:C52"/>
    <mergeCell ref="D16:D52"/>
    <mergeCell ref="E16:E52"/>
    <mergeCell ref="F16:F52"/>
  </mergeCells>
  <printOptions horizontalCentered="1"/>
  <pageMargins left="0.59055118110236227" right="0.59055118110236227" top="0.74803149606299213" bottom="0.74803149606299213" header="0.31496062992125984" footer="0.31496062992125984"/>
  <pageSetup paperSize="9" scale="70" fitToHeight="15" orientation="portrait" horizontalDpi="300" verticalDpi="300" r:id="rId1"/>
  <headerFooter>
    <oddFooter>&amp;RStr. &amp;P/&amp;N</oddFooter>
  </headerFooter>
  <rowBreaks count="4" manualBreakCount="4">
    <brk id="45" max="5" man="1"/>
    <brk id="74" max="5" man="1"/>
    <brk id="87" max="5" man="1"/>
    <brk id="10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TROŠKOVNIK</vt:lpstr>
      <vt:lpstr>TROŠKOVNIK!Ispis_naslova</vt:lpstr>
      <vt:lpstr>TROŠKOVNIK!Podrucje_ispisa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Procelnik</cp:lastModifiedBy>
  <cp:lastPrinted>2021-04-14T11:09:31Z</cp:lastPrinted>
  <dcterms:created xsi:type="dcterms:W3CDTF">2020-05-24T20:23:50Z</dcterms:created>
  <dcterms:modified xsi:type="dcterms:W3CDTF">2022-07-18T07:07:43Z</dcterms:modified>
</cp:coreProperties>
</file>